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6915" windowHeight="5190" activeTab="1"/>
  </bookViews>
  <sheets>
    <sheet name="Ingresos Trim. 1" sheetId="1" r:id="rId1"/>
    <sheet name="Gastos Trim. 1" sheetId="2" r:id="rId2"/>
    <sheet name="Liquidación Trim. 1 " sheetId="3" r:id="rId3"/>
    <sheet name="Ingresos Trim. 2" sheetId="4" r:id="rId4"/>
    <sheet name="Gastos Trim. 2" sheetId="5" r:id="rId5"/>
    <sheet name="Liquidación Trim. 2" sheetId="6" r:id="rId6"/>
    <sheet name="Ingresos Trim. 3" sheetId="7" r:id="rId7"/>
    <sheet name="Gastos Trim. 3" sheetId="8" r:id="rId8"/>
    <sheet name="Liquidación Trim. 3" sheetId="9" r:id="rId9"/>
    <sheet name="Ingresos Trim. 4" sheetId="10" r:id="rId10"/>
    <sheet name="Gastos Trim. 4" sheetId="11" r:id="rId11"/>
    <sheet name="Liquidación Trim. 4" sheetId="12" r:id="rId12"/>
    <sheet name="Resumen anual 390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Usuario</author>
  </authors>
  <commentList>
    <comment ref="M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tipos de IVA DEDUCIBLE que correspondan.</t>
        </r>
      </text>
    </comment>
    <comment ref="M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 de IVA que correspondan
</t>
        </r>
      </text>
    </comment>
    <comment ref="K6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Cambiar el año cada año
</t>
        </r>
      </text>
    </comment>
    <comment ref="M6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Poner el tipo de IVA que corresponda
</t>
        </r>
      </text>
    </comment>
    <comment ref="L61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sin IVA
</t>
        </r>
      </text>
    </comment>
    <comment ref="L62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con IVA 21 %
º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M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tipos de IVA DEDUCIBLE que correspondan.</t>
        </r>
      </text>
    </comment>
    <comment ref="M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 de IVA que correspondan
</t>
        </r>
      </text>
    </comment>
    <comment ref="K6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Cambiar el año cada año
</t>
        </r>
      </text>
    </comment>
    <comment ref="M6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Poner el tipo de IVA que corresponda
</t>
        </r>
      </text>
    </comment>
    <comment ref="L61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sin IVA
</t>
        </r>
      </text>
    </comment>
    <comment ref="L62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con IVA 21 %
º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H4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Introduce la cantidad a compensar</t>
        </r>
        <r>
          <rPr>
            <b/>
            <u val="single"/>
            <sz val="9"/>
            <rFont val="Tahoma"/>
            <family val="2"/>
          </rPr>
          <t xml:space="preserve"> sin</t>
        </r>
        <r>
          <rPr>
            <sz val="9"/>
            <rFont val="Tahoma"/>
            <family val="0"/>
          </rPr>
          <t xml:space="preserve"> signo menos, o sea positiva.
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M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tipos de IVA DEDUCIBLE que correspondan.</t>
        </r>
      </text>
    </comment>
    <comment ref="M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 de IVA que correspondan
</t>
        </r>
      </text>
    </comment>
    <comment ref="K6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Cambiar el año cada año
</t>
        </r>
      </text>
    </comment>
    <comment ref="M6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Poner el tipo de IVA que corresponda
</t>
        </r>
      </text>
    </comment>
    <comment ref="L61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sin IVA
</t>
        </r>
      </text>
    </comment>
    <comment ref="L62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con IVA 21 %
º</t>
        </r>
      </text>
    </comment>
  </commentList>
</comments>
</file>

<file path=xl/comments8.xml><?xml version="1.0" encoding="utf-8"?>
<comments xmlns="http://schemas.openxmlformats.org/spreadsheetml/2006/main">
  <authors>
    <author>Usuario</author>
  </authors>
  <commentList>
    <comment ref="M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tipos de IVA DEDUCIBLE que correspondan.</t>
        </r>
      </text>
    </comment>
    <comment ref="M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Usar los tipo de IVA que correspondan
</t>
        </r>
      </text>
    </comment>
    <comment ref="K6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Cambiar el año cada año
</t>
        </r>
      </text>
    </comment>
    <comment ref="M6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Poner el tipo de IVA que corresponda
</t>
        </r>
      </text>
    </comment>
    <comment ref="L61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sin IVA
</t>
        </r>
      </text>
    </comment>
    <comment ref="L62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Base con IVA 21 %
º</t>
        </r>
      </text>
    </comment>
  </commentList>
</comments>
</file>

<file path=xl/sharedStrings.xml><?xml version="1.0" encoding="utf-8"?>
<sst xmlns="http://schemas.openxmlformats.org/spreadsheetml/2006/main" count="509" uniqueCount="131">
  <si>
    <t>Nª de Factura</t>
  </si>
  <si>
    <t>Fecha</t>
  </si>
  <si>
    <t>N.I.F.</t>
  </si>
  <si>
    <t>Razón social del Cliente</t>
  </si>
  <si>
    <t>Base imponible</t>
  </si>
  <si>
    <t>cuota</t>
  </si>
  <si>
    <t>retención</t>
  </si>
  <si>
    <t>Total</t>
  </si>
  <si>
    <t>Totales</t>
  </si>
  <si>
    <t xml:space="preserve">Totales mes </t>
  </si>
  <si>
    <t>IVA</t>
  </si>
  <si>
    <t>Retención</t>
  </si>
  <si>
    <t>Libro de facturas emitidas e ingresos</t>
  </si>
  <si>
    <t>S/ Ftra.</t>
  </si>
  <si>
    <t xml:space="preserve"> IVA</t>
  </si>
  <si>
    <t xml:space="preserve">Tipo de </t>
  </si>
  <si>
    <t xml:space="preserve">Total cuotas sin IVA </t>
  </si>
  <si>
    <t>Bases</t>
  </si>
  <si>
    <t>Cuotas</t>
  </si>
  <si>
    <t>Sin IVA</t>
  </si>
  <si>
    <t xml:space="preserve">NIF </t>
  </si>
  <si>
    <t>Apellidos y nombre</t>
  </si>
  <si>
    <t>Período</t>
  </si>
  <si>
    <t>Ejerc. De devengo</t>
  </si>
  <si>
    <t>Base Imponible</t>
  </si>
  <si>
    <t>07</t>
  </si>
  <si>
    <t>08</t>
  </si>
  <si>
    <t>09</t>
  </si>
  <si>
    <t>Total cuota devengada</t>
  </si>
  <si>
    <t>C</t>
  </si>
  <si>
    <t>Cuotas soportadas en oper. interiores</t>
  </si>
  <si>
    <t>Cuota</t>
  </si>
  <si>
    <t>en bienes de inversión</t>
  </si>
  <si>
    <t>Total a deducir</t>
  </si>
  <si>
    <t xml:space="preserve">Diferencia </t>
  </si>
  <si>
    <t>Resultado</t>
  </si>
  <si>
    <t>46</t>
  </si>
  <si>
    <t>Cuotas a compensar de períodos anteriors</t>
  </si>
  <si>
    <t>Libro de facturas recibidas y gastos</t>
  </si>
  <si>
    <t>Bienes de Inversión</t>
  </si>
  <si>
    <t>Tipo de</t>
  </si>
  <si>
    <t>Amortización del Bien primer año</t>
  </si>
  <si>
    <t>segundo año</t>
  </si>
  <si>
    <t>Tercer año</t>
  </si>
  <si>
    <t>cuarto año</t>
  </si>
  <si>
    <t>Quinto año</t>
  </si>
  <si>
    <t>Sexto año</t>
  </si>
  <si>
    <t>Nº</t>
  </si>
  <si>
    <t>Fra.</t>
  </si>
  <si>
    <t>Clasificación según el tipo de gastos</t>
  </si>
  <si>
    <t>Comidas</t>
  </si>
  <si>
    <t>Hoteles</t>
  </si>
  <si>
    <t>Colegio</t>
  </si>
  <si>
    <t>Seg. Soc.</t>
  </si>
  <si>
    <t>Peajes</t>
  </si>
  <si>
    <t>Seguros</t>
  </si>
  <si>
    <t>Gtos. Financ</t>
  </si>
  <si>
    <t>Reparación</t>
  </si>
  <si>
    <t>Otros</t>
  </si>
  <si>
    <t>GasOil</t>
  </si>
  <si>
    <t>Total gastos clasificados …….</t>
  </si>
  <si>
    <t>Amortizac.</t>
  </si>
  <si>
    <t>A. Acumul</t>
  </si>
  <si>
    <t>Septimo año</t>
  </si>
  <si>
    <t>Octavo año</t>
  </si>
  <si>
    <t>Totales bases e IVA</t>
  </si>
  <si>
    <t>Noveno</t>
  </si>
  <si>
    <t>Décimo</t>
  </si>
  <si>
    <t>%</t>
  </si>
  <si>
    <t xml:space="preserve">Rellenar </t>
  </si>
  <si>
    <t>Cumplimentar</t>
  </si>
  <si>
    <t xml:space="preserve">Amortiz. Anual </t>
  </si>
  <si>
    <t>Undécimo</t>
  </si>
  <si>
    <t>duodécimo</t>
  </si>
  <si>
    <t>trigésimo</t>
  </si>
  <si>
    <t>Total Base imponible y cuota respectivamente al 21%</t>
  </si>
  <si>
    <t>Total Base imponible y cuotas respectivamente al 10 %</t>
  </si>
  <si>
    <t xml:space="preserve">Cambiar los ti8pos de las formulas está mal </t>
  </si>
  <si>
    <t>Trasladar los datos de la Base Imponible</t>
  </si>
  <si>
    <t>Total Base Imponible y cuota respectivamente al 4%</t>
  </si>
  <si>
    <t>Total bases con y sin IVA</t>
  </si>
  <si>
    <t>Con IVA</t>
  </si>
  <si>
    <t>Q3373008F</t>
  </si>
  <si>
    <t>Colegio Of. Agentes comerc.</t>
  </si>
  <si>
    <t>27</t>
  </si>
  <si>
    <t>28</t>
  </si>
  <si>
    <t>29</t>
  </si>
  <si>
    <t>30</t>
  </si>
  <si>
    <t>31</t>
  </si>
  <si>
    <t>45</t>
  </si>
  <si>
    <t>67</t>
  </si>
  <si>
    <t>71</t>
  </si>
  <si>
    <t>06</t>
  </si>
  <si>
    <t>05</t>
  </si>
  <si>
    <t>Total bases</t>
  </si>
  <si>
    <t>Gastos</t>
  </si>
  <si>
    <t>Ingresos</t>
  </si>
  <si>
    <t>Prueba</t>
  </si>
  <si>
    <t xml:space="preserve">Elegir la </t>
  </si>
  <si>
    <t>Casilla según</t>
  </si>
  <si>
    <t xml:space="preserve">el tipo % </t>
  </si>
  <si>
    <t xml:space="preserve">Si son iguales </t>
  </si>
  <si>
    <t>Bienes de inversión</t>
  </si>
  <si>
    <t>49</t>
  </si>
  <si>
    <t>191</t>
  </si>
  <si>
    <t>604</t>
  </si>
  <si>
    <t>606</t>
  </si>
  <si>
    <t xml:space="preserve">Total cuotas </t>
  </si>
  <si>
    <t>soportadas deducibles</t>
  </si>
  <si>
    <t>,,,,,,,,,,,,,,,,,,,,,,,,,,,,,,,,,,,,,,,,,,,</t>
  </si>
  <si>
    <t xml:space="preserve">Ingresado  Trim. </t>
  </si>
  <si>
    <t>1º</t>
  </si>
  <si>
    <t>2º</t>
  </si>
  <si>
    <t>3º</t>
  </si>
  <si>
    <t>4º</t>
  </si>
  <si>
    <t>A compensar /devolver</t>
  </si>
  <si>
    <t>Recuerde incluir las amortizaciones anuales</t>
  </si>
  <si>
    <t>Adquisiciones intracomunitarias</t>
  </si>
  <si>
    <t>NIF</t>
  </si>
  <si>
    <t>Razón social</t>
  </si>
  <si>
    <t>Pais</t>
  </si>
  <si>
    <t>Suma</t>
  </si>
  <si>
    <t>Adquis. Intracom</t>
  </si>
  <si>
    <t>Adquis Intrac.</t>
  </si>
  <si>
    <t>10034816p</t>
  </si>
  <si>
    <t>B33688938</t>
  </si>
  <si>
    <t>Adqui. Intrac</t>
  </si>
  <si>
    <t>Intracomunit.</t>
  </si>
  <si>
    <t>Importaciones</t>
  </si>
  <si>
    <t>Cuotas a compensar periodos ant.</t>
  </si>
  <si>
    <t>Resultado final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</si>
</sst>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0000"/>
    <numFmt numFmtId="166" formatCode="0.0000"/>
    <numFmt numFmtId="167" formatCode="0.000"/>
    <numFmt numFmtId="168" formatCode="0.000000"/>
    <numFmt numFmtId="169" formatCode="0.0"/>
  </numFmts>
  <fonts count="4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0"/>
      <color indexed="4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B0F0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44" fontId="0" fillId="0" borderId="13" xfId="0" applyNumberFormat="1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/>
    </xf>
    <xf numFmtId="44" fontId="0" fillId="0" borderId="15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4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0" fillId="33" borderId="10" xfId="0" applyNumberFormat="1" applyFill="1" applyBorder="1" applyAlignment="1" applyProtection="1">
      <alignment/>
      <protection locked="0"/>
    </xf>
    <xf numFmtId="44" fontId="0" fillId="33" borderId="15" xfId="0" applyNumberFormat="1" applyFill="1" applyBorder="1" applyAlignment="1" applyProtection="1">
      <alignment/>
      <protection locked="0"/>
    </xf>
    <xf numFmtId="14" fontId="1" fillId="0" borderId="19" xfId="0" applyNumberFormat="1" applyFont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4" xfId="0" applyNumberFormat="1" applyFill="1" applyBorder="1" applyAlignment="1" applyProtection="1">
      <alignment/>
      <protection locked="0"/>
    </xf>
    <xf numFmtId="44" fontId="0" fillId="0" borderId="22" xfId="0" applyNumberFormat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 locked="0"/>
    </xf>
    <xf numFmtId="44" fontId="0" fillId="33" borderId="12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1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9" fontId="0" fillId="33" borderId="0" xfId="0" applyNumberFormat="1" applyFill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9" fontId="0" fillId="0" borderId="20" xfId="0" applyNumberFormat="1" applyBorder="1" applyAlignment="1" applyProtection="1">
      <alignment horizontal="right"/>
      <protection/>
    </xf>
    <xf numFmtId="44" fontId="0" fillId="0" borderId="20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2" fontId="0" fillId="0" borderId="28" xfId="0" applyNumberFormat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9" fontId="0" fillId="33" borderId="0" xfId="0" applyNumberFormat="1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9" fontId="0" fillId="0" borderId="0" xfId="0" applyNumberFormat="1" applyFill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44" fontId="0" fillId="0" borderId="18" xfId="0" applyNumberForma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44" fontId="0" fillId="0" borderId="36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9" xfId="0" applyBorder="1" applyAlignment="1" applyProtection="1">
      <alignment/>
      <protection locked="0"/>
    </xf>
    <xf numFmtId="14" fontId="1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2" fontId="0" fillId="0" borderId="34" xfId="0" applyNumberForma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4" fontId="0" fillId="0" borderId="0" xfId="0" applyNumberFormat="1" applyAlignment="1" applyProtection="1">
      <alignment horizontal="right"/>
      <protection/>
    </xf>
    <xf numFmtId="9" fontId="0" fillId="0" borderId="0" xfId="0" applyNumberFormat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1" fillId="0" borderId="18" xfId="0" applyNumberFormat="1" applyFont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44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49" fontId="6" fillId="6" borderId="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/>
      <protection/>
    </xf>
    <xf numFmtId="0" fontId="6" fillId="6" borderId="0" xfId="0" applyFont="1" applyFill="1" applyBorder="1" applyAlignment="1" applyProtection="1">
      <alignment horizontal="center"/>
      <protection/>
    </xf>
    <xf numFmtId="9" fontId="0" fillId="0" borderId="0" xfId="0" applyNumberFormat="1" applyBorder="1" applyAlignment="1" applyProtection="1">
      <alignment/>
      <protection/>
    </xf>
    <xf numFmtId="44" fontId="44" fillId="0" borderId="0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6" borderId="18" xfId="0" applyFont="1" applyFill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/>
      <protection/>
    </xf>
    <xf numFmtId="0" fontId="6" fillId="6" borderId="20" xfId="0" applyFont="1" applyFill="1" applyBorder="1" applyAlignment="1" applyProtection="1">
      <alignment horizontal="center"/>
      <protection/>
    </xf>
    <xf numFmtId="0" fontId="6" fillId="6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6" borderId="0" xfId="0" applyFont="1" applyFill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6" borderId="0" xfId="0" applyFill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6" fillId="2" borderId="36" xfId="0" applyFont="1" applyFill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J44"/>
  <sheetViews>
    <sheetView zoomScale="80" zoomScaleNormal="80" zoomScalePageLayoutView="0" workbookViewId="0" topLeftCell="A1">
      <selection activeCell="G4" sqref="G4"/>
    </sheetView>
  </sheetViews>
  <sheetFormatPr defaultColWidth="11.421875" defaultRowHeight="12.75"/>
  <cols>
    <col min="1" max="4" width="11.421875" style="34" customWidth="1"/>
    <col min="5" max="5" width="23.140625" style="34" customWidth="1"/>
    <col min="6" max="6" width="0.42578125" style="34" customWidth="1"/>
    <col min="7" max="7" width="13.28125" style="34" customWidth="1"/>
    <col min="8" max="9" width="10.8515625" style="34" customWidth="1"/>
    <col min="10" max="10" width="13.140625" style="34" customWidth="1"/>
    <col min="11" max="16384" width="11.421875" style="34" customWidth="1"/>
  </cols>
  <sheetData>
    <row r="1" spans="3:9" ht="18">
      <c r="C1" s="35" t="s">
        <v>12</v>
      </c>
      <c r="H1" s="34" t="s">
        <v>10</v>
      </c>
      <c r="I1" s="34" t="s">
        <v>11</v>
      </c>
    </row>
    <row r="2" spans="8:9" ht="13.5" thickBot="1">
      <c r="H2" s="36">
        <v>0.21</v>
      </c>
      <c r="I2" s="36">
        <v>0.07</v>
      </c>
    </row>
    <row r="3" spans="2:10" ht="13.5" thickBot="1">
      <c r="B3" s="37" t="s">
        <v>0</v>
      </c>
      <c r="C3" s="38" t="s">
        <v>1</v>
      </c>
      <c r="D3" s="38" t="s">
        <v>2</v>
      </c>
      <c r="E3" s="39" t="s">
        <v>3</v>
      </c>
      <c r="F3" s="38"/>
      <c r="G3" s="38" t="s">
        <v>4</v>
      </c>
      <c r="H3" s="44" t="s">
        <v>5</v>
      </c>
      <c r="I3" s="44" t="s">
        <v>6</v>
      </c>
      <c r="J3" s="45" t="s">
        <v>7</v>
      </c>
    </row>
    <row r="4" spans="2:10" ht="13.5" thickTop="1">
      <c r="B4" s="16"/>
      <c r="C4" s="8"/>
      <c r="D4" s="7"/>
      <c r="E4" s="9"/>
      <c r="F4" s="7"/>
      <c r="G4" s="32"/>
      <c r="H4" s="4">
        <f>G4*H$2</f>
        <v>0</v>
      </c>
      <c r="I4" s="4">
        <f>G4*I$2</f>
        <v>0</v>
      </c>
      <c r="J4" s="2">
        <f>G4+H4-I4</f>
        <v>0</v>
      </c>
    </row>
    <row r="5" spans="2:10" ht="12.75">
      <c r="B5" s="16"/>
      <c r="C5" s="8"/>
      <c r="D5" s="7"/>
      <c r="E5" s="9"/>
      <c r="F5" s="7"/>
      <c r="G5" s="32"/>
      <c r="H5" s="4">
        <f aca="true" t="shared" si="0" ref="H5:H31">G5*H$2</f>
        <v>0</v>
      </c>
      <c r="I5" s="4">
        <f aca="true" t="shared" si="1" ref="I5:I31">G5*I$2</f>
        <v>0</v>
      </c>
      <c r="J5" s="2">
        <f aca="true" t="shared" si="2" ref="J5:J31">G5+H5-I5</f>
        <v>0</v>
      </c>
    </row>
    <row r="6" spans="2:10" ht="12.75">
      <c r="B6" s="16"/>
      <c r="C6" s="8"/>
      <c r="D6" s="7"/>
      <c r="E6" s="9"/>
      <c r="F6" s="7"/>
      <c r="G6" s="32"/>
      <c r="H6" s="4">
        <f t="shared" si="0"/>
        <v>0</v>
      </c>
      <c r="I6" s="4">
        <f t="shared" si="1"/>
        <v>0</v>
      </c>
      <c r="J6" s="2">
        <f t="shared" si="2"/>
        <v>0</v>
      </c>
    </row>
    <row r="7" spans="2:10" ht="12.75">
      <c r="B7" s="16"/>
      <c r="C7" s="8"/>
      <c r="D7" s="7"/>
      <c r="E7" s="9"/>
      <c r="F7" s="7"/>
      <c r="G7" s="32"/>
      <c r="H7" s="4">
        <f t="shared" si="0"/>
        <v>0</v>
      </c>
      <c r="I7" s="4">
        <f t="shared" si="1"/>
        <v>0</v>
      </c>
      <c r="J7" s="2">
        <f t="shared" si="2"/>
        <v>0</v>
      </c>
    </row>
    <row r="8" spans="2:10" ht="12.75">
      <c r="B8" s="16"/>
      <c r="C8" s="8"/>
      <c r="D8" s="7"/>
      <c r="E8" s="9"/>
      <c r="F8" s="7"/>
      <c r="G8" s="32"/>
      <c r="H8" s="4">
        <f>G8*H$2</f>
        <v>0</v>
      </c>
      <c r="I8" s="4">
        <f t="shared" si="1"/>
        <v>0</v>
      </c>
      <c r="J8" s="2">
        <f t="shared" si="2"/>
        <v>0</v>
      </c>
    </row>
    <row r="9" spans="2:10" ht="12.75">
      <c r="B9" s="16"/>
      <c r="C9" s="8"/>
      <c r="D9" s="7"/>
      <c r="E9" s="9"/>
      <c r="F9" s="7"/>
      <c r="G9" s="32"/>
      <c r="H9" s="4">
        <f t="shared" si="0"/>
        <v>0</v>
      </c>
      <c r="I9" s="4">
        <f t="shared" si="1"/>
        <v>0</v>
      </c>
      <c r="J9" s="2">
        <f t="shared" si="2"/>
        <v>0</v>
      </c>
    </row>
    <row r="10" spans="2:10" ht="12.75">
      <c r="B10" s="16"/>
      <c r="C10" s="8"/>
      <c r="D10" s="7"/>
      <c r="E10" s="9"/>
      <c r="F10" s="7"/>
      <c r="G10" s="32"/>
      <c r="H10" s="4">
        <f t="shared" si="0"/>
        <v>0</v>
      </c>
      <c r="I10" s="4">
        <f t="shared" si="1"/>
        <v>0</v>
      </c>
      <c r="J10" s="2">
        <f t="shared" si="2"/>
        <v>0</v>
      </c>
    </row>
    <row r="11" spans="2:10" ht="12.75">
      <c r="B11" s="16"/>
      <c r="C11" s="8"/>
      <c r="D11" s="7"/>
      <c r="E11" s="9"/>
      <c r="F11" s="7"/>
      <c r="G11" s="32"/>
      <c r="H11" s="4">
        <f t="shared" si="0"/>
        <v>0</v>
      </c>
      <c r="I11" s="4">
        <f t="shared" si="1"/>
        <v>0</v>
      </c>
      <c r="J11" s="2">
        <f t="shared" si="2"/>
        <v>0</v>
      </c>
    </row>
    <row r="12" spans="2:10" ht="12.75">
      <c r="B12" s="16"/>
      <c r="C12" s="8"/>
      <c r="D12" s="7"/>
      <c r="E12" s="9"/>
      <c r="F12" s="7"/>
      <c r="G12" s="32"/>
      <c r="H12" s="4">
        <f t="shared" si="0"/>
        <v>0</v>
      </c>
      <c r="I12" s="4">
        <f t="shared" si="1"/>
        <v>0</v>
      </c>
      <c r="J12" s="2">
        <f t="shared" si="2"/>
        <v>0</v>
      </c>
    </row>
    <row r="13" spans="2:10" ht="12.75">
      <c r="B13" s="16"/>
      <c r="C13" s="8"/>
      <c r="D13" s="7"/>
      <c r="E13" s="9"/>
      <c r="F13" s="7"/>
      <c r="G13" s="32"/>
      <c r="H13" s="4">
        <f t="shared" si="0"/>
        <v>0</v>
      </c>
      <c r="I13" s="4">
        <f t="shared" si="1"/>
        <v>0</v>
      </c>
      <c r="J13" s="2">
        <f t="shared" si="2"/>
        <v>0</v>
      </c>
    </row>
    <row r="14" spans="2:10" ht="12.75">
      <c r="B14" s="16"/>
      <c r="C14" s="8"/>
      <c r="D14" s="7"/>
      <c r="E14" s="9"/>
      <c r="F14" s="7"/>
      <c r="G14" s="32"/>
      <c r="H14" s="4">
        <f t="shared" si="0"/>
        <v>0</v>
      </c>
      <c r="I14" s="4">
        <f t="shared" si="1"/>
        <v>0</v>
      </c>
      <c r="J14" s="2">
        <f t="shared" si="2"/>
        <v>0</v>
      </c>
    </row>
    <row r="15" spans="2:10" ht="12.75">
      <c r="B15" s="16"/>
      <c r="C15" s="8"/>
      <c r="D15" s="7"/>
      <c r="E15" s="9"/>
      <c r="F15" s="7"/>
      <c r="G15" s="32"/>
      <c r="H15" s="4">
        <f t="shared" si="0"/>
        <v>0</v>
      </c>
      <c r="I15" s="4">
        <f t="shared" si="1"/>
        <v>0</v>
      </c>
      <c r="J15" s="2">
        <f t="shared" si="2"/>
        <v>0</v>
      </c>
    </row>
    <row r="16" spans="2:10" ht="12.75">
      <c r="B16" s="16"/>
      <c r="C16" s="8"/>
      <c r="D16" s="7"/>
      <c r="E16" s="9"/>
      <c r="F16" s="7"/>
      <c r="G16" s="32"/>
      <c r="H16" s="4">
        <f t="shared" si="0"/>
        <v>0</v>
      </c>
      <c r="I16" s="4">
        <f t="shared" si="1"/>
        <v>0</v>
      </c>
      <c r="J16" s="2">
        <f t="shared" si="2"/>
        <v>0</v>
      </c>
    </row>
    <row r="17" spans="2:10" ht="12.75">
      <c r="B17" s="16"/>
      <c r="C17" s="8"/>
      <c r="D17" s="7"/>
      <c r="E17" s="9"/>
      <c r="F17" s="7"/>
      <c r="G17" s="32"/>
      <c r="H17" s="4">
        <f t="shared" si="0"/>
        <v>0</v>
      </c>
      <c r="I17" s="4">
        <f t="shared" si="1"/>
        <v>0</v>
      </c>
      <c r="J17" s="2">
        <f t="shared" si="2"/>
        <v>0</v>
      </c>
    </row>
    <row r="18" spans="2:10" ht="12.75">
      <c r="B18" s="16"/>
      <c r="C18" s="8"/>
      <c r="D18" s="7"/>
      <c r="E18" s="9"/>
      <c r="F18" s="7"/>
      <c r="G18" s="32"/>
      <c r="H18" s="4">
        <f t="shared" si="0"/>
        <v>0</v>
      </c>
      <c r="I18" s="4">
        <f t="shared" si="1"/>
        <v>0</v>
      </c>
      <c r="J18" s="2">
        <f t="shared" si="2"/>
        <v>0</v>
      </c>
    </row>
    <row r="19" spans="2:10" ht="12.75">
      <c r="B19" s="16"/>
      <c r="C19" s="8"/>
      <c r="D19" s="7"/>
      <c r="E19" s="9"/>
      <c r="F19" s="7"/>
      <c r="G19" s="32"/>
      <c r="H19" s="4">
        <f t="shared" si="0"/>
        <v>0</v>
      </c>
      <c r="I19" s="4">
        <f t="shared" si="1"/>
        <v>0</v>
      </c>
      <c r="J19" s="2">
        <f t="shared" si="2"/>
        <v>0</v>
      </c>
    </row>
    <row r="20" spans="2:10" ht="12.75">
      <c r="B20" s="16"/>
      <c r="C20" s="8"/>
      <c r="D20" s="7"/>
      <c r="E20" s="9"/>
      <c r="F20" s="7"/>
      <c r="G20" s="32"/>
      <c r="H20" s="4">
        <f t="shared" si="0"/>
        <v>0</v>
      </c>
      <c r="I20" s="4">
        <f t="shared" si="1"/>
        <v>0</v>
      </c>
      <c r="J20" s="2">
        <f t="shared" si="2"/>
        <v>0</v>
      </c>
    </row>
    <row r="21" spans="2:10" ht="12.75">
      <c r="B21" s="16"/>
      <c r="C21" s="8"/>
      <c r="D21" s="7"/>
      <c r="E21" s="9"/>
      <c r="F21" s="7"/>
      <c r="G21" s="32"/>
      <c r="H21" s="4">
        <f t="shared" si="0"/>
        <v>0</v>
      </c>
      <c r="I21" s="4">
        <f t="shared" si="1"/>
        <v>0</v>
      </c>
      <c r="J21" s="2">
        <f t="shared" si="2"/>
        <v>0</v>
      </c>
    </row>
    <row r="22" spans="2:10" ht="12.75">
      <c r="B22" s="16"/>
      <c r="C22" s="8"/>
      <c r="D22" s="7"/>
      <c r="E22" s="9"/>
      <c r="F22" s="7"/>
      <c r="G22" s="32"/>
      <c r="H22" s="4">
        <f t="shared" si="0"/>
        <v>0</v>
      </c>
      <c r="I22" s="4">
        <f t="shared" si="1"/>
        <v>0</v>
      </c>
      <c r="J22" s="2">
        <f t="shared" si="2"/>
        <v>0</v>
      </c>
    </row>
    <row r="23" spans="2:10" ht="12.75">
      <c r="B23" s="16"/>
      <c r="C23" s="8"/>
      <c r="D23" s="7"/>
      <c r="E23" s="9"/>
      <c r="F23" s="7"/>
      <c r="G23" s="32"/>
      <c r="H23" s="4">
        <f t="shared" si="0"/>
        <v>0</v>
      </c>
      <c r="I23" s="4">
        <f t="shared" si="1"/>
        <v>0</v>
      </c>
      <c r="J23" s="2">
        <f t="shared" si="2"/>
        <v>0</v>
      </c>
    </row>
    <row r="24" spans="2:10" ht="12.75">
      <c r="B24" s="16"/>
      <c r="C24" s="8"/>
      <c r="D24" s="7"/>
      <c r="E24" s="9"/>
      <c r="F24" s="7"/>
      <c r="G24" s="32"/>
      <c r="H24" s="4">
        <f t="shared" si="0"/>
        <v>0</v>
      </c>
      <c r="I24" s="4">
        <f t="shared" si="1"/>
        <v>0</v>
      </c>
      <c r="J24" s="2">
        <f t="shared" si="2"/>
        <v>0</v>
      </c>
    </row>
    <row r="25" spans="2:10" ht="12.75">
      <c r="B25" s="16"/>
      <c r="C25" s="8"/>
      <c r="D25" s="7"/>
      <c r="E25" s="9"/>
      <c r="F25" s="7"/>
      <c r="G25" s="32"/>
      <c r="H25" s="4">
        <f t="shared" si="0"/>
        <v>0</v>
      </c>
      <c r="I25" s="4">
        <f t="shared" si="1"/>
        <v>0</v>
      </c>
      <c r="J25" s="2">
        <f t="shared" si="2"/>
        <v>0</v>
      </c>
    </row>
    <row r="26" spans="2:10" ht="12.75">
      <c r="B26" s="16"/>
      <c r="C26" s="8"/>
      <c r="D26" s="7"/>
      <c r="E26" s="9"/>
      <c r="F26" s="7"/>
      <c r="G26" s="32"/>
      <c r="H26" s="4">
        <f t="shared" si="0"/>
        <v>0</v>
      </c>
      <c r="I26" s="4">
        <f t="shared" si="1"/>
        <v>0</v>
      </c>
      <c r="J26" s="2">
        <f t="shared" si="2"/>
        <v>0</v>
      </c>
    </row>
    <row r="27" spans="2:10" ht="12.75">
      <c r="B27" s="16"/>
      <c r="C27" s="8"/>
      <c r="D27" s="7"/>
      <c r="E27" s="9"/>
      <c r="F27" s="7"/>
      <c r="G27" s="32"/>
      <c r="H27" s="4">
        <f t="shared" si="0"/>
        <v>0</v>
      </c>
      <c r="I27" s="4">
        <f t="shared" si="1"/>
        <v>0</v>
      </c>
      <c r="J27" s="2">
        <f t="shared" si="2"/>
        <v>0</v>
      </c>
    </row>
    <row r="28" spans="2:10" ht="12.75">
      <c r="B28" s="16"/>
      <c r="C28" s="8"/>
      <c r="D28" s="7"/>
      <c r="E28" s="9"/>
      <c r="F28" s="7"/>
      <c r="G28" s="6"/>
      <c r="H28" s="4">
        <f t="shared" si="0"/>
        <v>0</v>
      </c>
      <c r="I28" s="4">
        <f>G28*I$2</f>
        <v>0</v>
      </c>
      <c r="J28" s="2">
        <f t="shared" si="2"/>
        <v>0</v>
      </c>
    </row>
    <row r="29" spans="2:10" ht="12.75">
      <c r="B29" s="16"/>
      <c r="C29" s="8"/>
      <c r="D29" s="7"/>
      <c r="E29" s="9"/>
      <c r="F29" s="7"/>
      <c r="G29" s="6"/>
      <c r="H29" s="4">
        <f t="shared" si="0"/>
        <v>0</v>
      </c>
      <c r="I29" s="4">
        <f t="shared" si="1"/>
        <v>0</v>
      </c>
      <c r="J29" s="2">
        <f t="shared" si="2"/>
        <v>0</v>
      </c>
    </row>
    <row r="30" spans="2:10" ht="12.75">
      <c r="B30" s="16"/>
      <c r="C30" s="8"/>
      <c r="D30" s="7"/>
      <c r="E30" s="9"/>
      <c r="F30" s="7"/>
      <c r="G30" s="6"/>
      <c r="H30" s="4">
        <f t="shared" si="0"/>
        <v>0</v>
      </c>
      <c r="I30" s="4">
        <f t="shared" si="1"/>
        <v>0</v>
      </c>
      <c r="J30" s="2">
        <f t="shared" si="2"/>
        <v>0</v>
      </c>
    </row>
    <row r="31" spans="2:10" ht="12.75">
      <c r="B31" s="17"/>
      <c r="C31" s="12"/>
      <c r="D31" s="13"/>
      <c r="E31" s="15"/>
      <c r="F31" s="13"/>
      <c r="G31" s="14"/>
      <c r="H31" s="10">
        <f t="shared" si="0"/>
        <v>0</v>
      </c>
      <c r="I31" s="10">
        <f t="shared" si="1"/>
        <v>0</v>
      </c>
      <c r="J31" s="11">
        <f t="shared" si="2"/>
        <v>0</v>
      </c>
    </row>
    <row r="32" spans="2:10" ht="13.5" thickBot="1">
      <c r="B32" s="40" t="s">
        <v>8</v>
      </c>
      <c r="C32" s="41"/>
      <c r="D32" s="41"/>
      <c r="E32" s="42" t="s">
        <v>9</v>
      </c>
      <c r="F32" s="41"/>
      <c r="G32" s="43">
        <f>SUM(G4:G31)</f>
        <v>0</v>
      </c>
      <c r="H32" s="5">
        <f>SUM(H4:H31)</f>
        <v>0</v>
      </c>
      <c r="I32" s="5">
        <f>SUM(I4:I31)</f>
        <v>0</v>
      </c>
      <c r="J32" s="3">
        <f>SUM(J4:J31)</f>
        <v>0</v>
      </c>
    </row>
    <row r="34" ht="12.75">
      <c r="B34" s="34" t="s">
        <v>117</v>
      </c>
    </row>
    <row r="35" spans="3:5" ht="12.75">
      <c r="C35" s="34" t="s">
        <v>118</v>
      </c>
      <c r="D35" s="34" t="s">
        <v>119</v>
      </c>
      <c r="E35" s="34" t="s">
        <v>120</v>
      </c>
    </row>
    <row r="36" spans="3:7" ht="12.75">
      <c r="C36" s="135"/>
      <c r="D36" s="135"/>
      <c r="E36" s="135"/>
      <c r="G36" s="135"/>
    </row>
    <row r="37" spans="3:7" ht="12.75">
      <c r="C37" s="135"/>
      <c r="D37" s="135"/>
      <c r="E37" s="135"/>
      <c r="G37" s="135"/>
    </row>
    <row r="38" spans="3:7" ht="12.75">
      <c r="C38" s="135"/>
      <c r="D38" s="135"/>
      <c r="E38" s="135"/>
      <c r="G38" s="135"/>
    </row>
    <row r="39" spans="3:7" ht="12.75">
      <c r="C39" s="135"/>
      <c r="D39" s="135"/>
      <c r="E39" s="135"/>
      <c r="G39" s="135"/>
    </row>
    <row r="40" spans="3:7" ht="12.75">
      <c r="C40" s="135"/>
      <c r="D40" s="135"/>
      <c r="E40" s="135"/>
      <c r="G40" s="135"/>
    </row>
    <row r="41" spans="3:7" ht="12.75">
      <c r="C41" s="135"/>
      <c r="D41" s="135"/>
      <c r="E41" s="135"/>
      <c r="G41" s="135"/>
    </row>
    <row r="42" spans="3:7" ht="12.75">
      <c r="C42" s="135"/>
      <c r="D42" s="135"/>
      <c r="E42" s="135"/>
      <c r="G42" s="135"/>
    </row>
    <row r="43" spans="3:7" ht="12.75">
      <c r="C43" s="135"/>
      <c r="D43" s="135"/>
      <c r="E43" s="135"/>
      <c r="G43" s="135"/>
    </row>
    <row r="44" spans="5:7" ht="12.75">
      <c r="E44" s="34" t="s">
        <v>121</v>
      </c>
      <c r="G44" s="136">
        <f>SUM(G36:G43)</f>
        <v>0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J44"/>
  <sheetViews>
    <sheetView zoomScale="80" zoomScaleNormal="80" zoomScalePageLayoutView="0" workbookViewId="0" topLeftCell="A19">
      <selection activeCell="G36" sqref="G36"/>
    </sheetView>
  </sheetViews>
  <sheetFormatPr defaultColWidth="11.421875" defaultRowHeight="12.75"/>
  <cols>
    <col min="1" max="4" width="11.421875" style="34" customWidth="1"/>
    <col min="5" max="5" width="23.140625" style="34" customWidth="1"/>
    <col min="6" max="6" width="0.42578125" style="34" customWidth="1"/>
    <col min="7" max="7" width="13.28125" style="34" customWidth="1"/>
    <col min="8" max="9" width="10.8515625" style="34" customWidth="1"/>
    <col min="10" max="10" width="13.140625" style="34" customWidth="1"/>
    <col min="11" max="16384" width="11.421875" style="34" customWidth="1"/>
  </cols>
  <sheetData>
    <row r="1" spans="3:9" ht="18">
      <c r="C1" s="35" t="s">
        <v>12</v>
      </c>
      <c r="H1" s="34" t="s">
        <v>10</v>
      </c>
      <c r="I1" s="34" t="s">
        <v>11</v>
      </c>
    </row>
    <row r="2" spans="8:9" ht="13.5" thickBot="1">
      <c r="H2" s="36">
        <v>0.21</v>
      </c>
      <c r="I2" s="36">
        <v>0.15</v>
      </c>
    </row>
    <row r="3" spans="2:10" ht="13.5" thickBot="1">
      <c r="B3" s="37" t="s">
        <v>0</v>
      </c>
      <c r="C3" s="38" t="s">
        <v>1</v>
      </c>
      <c r="D3" s="38" t="s">
        <v>2</v>
      </c>
      <c r="E3" s="39" t="s">
        <v>3</v>
      </c>
      <c r="F3" s="38"/>
      <c r="G3" s="38" t="s">
        <v>4</v>
      </c>
      <c r="H3" s="44" t="s">
        <v>5</v>
      </c>
      <c r="I3" s="44" t="s">
        <v>6</v>
      </c>
      <c r="J3" s="45" t="s">
        <v>7</v>
      </c>
    </row>
    <row r="4" spans="2:10" ht="13.5" thickTop="1">
      <c r="B4" s="16"/>
      <c r="C4" s="8"/>
      <c r="D4" s="7"/>
      <c r="E4" s="9"/>
      <c r="F4" s="7"/>
      <c r="G4" s="32"/>
      <c r="H4" s="4">
        <f>G4*H$2</f>
        <v>0</v>
      </c>
      <c r="I4" s="4">
        <f>G4*I$2</f>
        <v>0</v>
      </c>
      <c r="J4" s="2">
        <f>G4+H4-I4</f>
        <v>0</v>
      </c>
    </row>
    <row r="5" spans="2:10" ht="12.75">
      <c r="B5" s="16"/>
      <c r="C5" s="8"/>
      <c r="D5" s="7"/>
      <c r="E5" s="9"/>
      <c r="F5" s="7"/>
      <c r="G5" s="32"/>
      <c r="H5" s="4">
        <f>G5*H$2</f>
        <v>0</v>
      </c>
      <c r="I5" s="4">
        <f aca="true" t="shared" si="0" ref="I5:I31">G5*I$2</f>
        <v>0</v>
      </c>
      <c r="J5" s="2">
        <f aca="true" t="shared" si="1" ref="J5:J31">G5+H5-I5</f>
        <v>0</v>
      </c>
    </row>
    <row r="6" spans="2:10" ht="12.75">
      <c r="B6" s="16"/>
      <c r="C6" s="8"/>
      <c r="D6" s="7"/>
      <c r="E6" s="9"/>
      <c r="F6" s="7"/>
      <c r="G6" s="32"/>
      <c r="H6" s="4">
        <f aca="true" t="shared" si="2" ref="H6:H31">G6*H$2</f>
        <v>0</v>
      </c>
      <c r="I6" s="4">
        <f t="shared" si="0"/>
        <v>0</v>
      </c>
      <c r="J6" s="2">
        <f t="shared" si="1"/>
        <v>0</v>
      </c>
    </row>
    <row r="7" spans="2:10" ht="12.75">
      <c r="B7" s="16"/>
      <c r="C7" s="8"/>
      <c r="D7" s="7"/>
      <c r="E7" s="9"/>
      <c r="F7" s="7"/>
      <c r="G7" s="32"/>
      <c r="H7" s="4">
        <f t="shared" si="2"/>
        <v>0</v>
      </c>
      <c r="I7" s="4">
        <f t="shared" si="0"/>
        <v>0</v>
      </c>
      <c r="J7" s="2">
        <f t="shared" si="1"/>
        <v>0</v>
      </c>
    </row>
    <row r="8" spans="2:10" ht="12.75">
      <c r="B8" s="16"/>
      <c r="C8" s="8"/>
      <c r="D8" s="7"/>
      <c r="E8" s="9"/>
      <c r="F8" s="7"/>
      <c r="G8" s="32"/>
      <c r="H8" s="4">
        <f>G8*H$2</f>
        <v>0</v>
      </c>
      <c r="I8" s="4">
        <f t="shared" si="0"/>
        <v>0</v>
      </c>
      <c r="J8" s="2">
        <f t="shared" si="1"/>
        <v>0</v>
      </c>
    </row>
    <row r="9" spans="2:10" ht="12.75">
      <c r="B9" s="16"/>
      <c r="C9" s="8"/>
      <c r="D9" s="7"/>
      <c r="E9" s="9"/>
      <c r="F9" s="7"/>
      <c r="G9" s="32"/>
      <c r="H9" s="4">
        <f t="shared" si="2"/>
        <v>0</v>
      </c>
      <c r="I9" s="4">
        <f t="shared" si="0"/>
        <v>0</v>
      </c>
      <c r="J9" s="2">
        <f t="shared" si="1"/>
        <v>0</v>
      </c>
    </row>
    <row r="10" spans="2:10" ht="12.75">
      <c r="B10" s="16"/>
      <c r="C10" s="8"/>
      <c r="D10" s="7"/>
      <c r="E10" s="9"/>
      <c r="F10" s="7"/>
      <c r="G10" s="32"/>
      <c r="H10" s="4">
        <f t="shared" si="2"/>
        <v>0</v>
      </c>
      <c r="I10" s="4">
        <f t="shared" si="0"/>
        <v>0</v>
      </c>
      <c r="J10" s="2">
        <f t="shared" si="1"/>
        <v>0</v>
      </c>
    </row>
    <row r="11" spans="2:10" ht="12.75">
      <c r="B11" s="16"/>
      <c r="C11" s="8"/>
      <c r="D11" s="7"/>
      <c r="E11" s="9"/>
      <c r="F11" s="7"/>
      <c r="G11" s="32"/>
      <c r="H11" s="4">
        <f t="shared" si="2"/>
        <v>0</v>
      </c>
      <c r="I11" s="4">
        <f t="shared" si="0"/>
        <v>0</v>
      </c>
      <c r="J11" s="2">
        <f t="shared" si="1"/>
        <v>0</v>
      </c>
    </row>
    <row r="12" spans="2:10" ht="12.75">
      <c r="B12" s="16"/>
      <c r="C12" s="8"/>
      <c r="D12" s="7"/>
      <c r="E12" s="9"/>
      <c r="F12" s="7"/>
      <c r="G12" s="32"/>
      <c r="H12" s="4">
        <f t="shared" si="2"/>
        <v>0</v>
      </c>
      <c r="I12" s="4">
        <f t="shared" si="0"/>
        <v>0</v>
      </c>
      <c r="J12" s="2">
        <f t="shared" si="1"/>
        <v>0</v>
      </c>
    </row>
    <row r="13" spans="2:10" ht="12.75">
      <c r="B13" s="16"/>
      <c r="C13" s="8"/>
      <c r="D13" s="7"/>
      <c r="E13" s="9"/>
      <c r="F13" s="7"/>
      <c r="G13" s="32"/>
      <c r="H13" s="4">
        <f t="shared" si="2"/>
        <v>0</v>
      </c>
      <c r="I13" s="4">
        <f t="shared" si="0"/>
        <v>0</v>
      </c>
      <c r="J13" s="2">
        <f t="shared" si="1"/>
        <v>0</v>
      </c>
    </row>
    <row r="14" spans="2:10" ht="12.75">
      <c r="B14" s="16"/>
      <c r="C14" s="8"/>
      <c r="D14" s="7"/>
      <c r="E14" s="9"/>
      <c r="F14" s="7"/>
      <c r="G14" s="32"/>
      <c r="H14" s="4">
        <f t="shared" si="2"/>
        <v>0</v>
      </c>
      <c r="I14" s="4">
        <f t="shared" si="0"/>
        <v>0</v>
      </c>
      <c r="J14" s="2">
        <f t="shared" si="1"/>
        <v>0</v>
      </c>
    </row>
    <row r="15" spans="2:10" ht="12.75">
      <c r="B15" s="16"/>
      <c r="C15" s="8"/>
      <c r="D15" s="7"/>
      <c r="E15" s="9"/>
      <c r="F15" s="7"/>
      <c r="G15" s="32"/>
      <c r="H15" s="4">
        <f t="shared" si="2"/>
        <v>0</v>
      </c>
      <c r="I15" s="4">
        <f t="shared" si="0"/>
        <v>0</v>
      </c>
      <c r="J15" s="2">
        <f t="shared" si="1"/>
        <v>0</v>
      </c>
    </row>
    <row r="16" spans="2:10" ht="12.75">
      <c r="B16" s="16"/>
      <c r="C16" s="8"/>
      <c r="D16" s="7"/>
      <c r="E16" s="9"/>
      <c r="F16" s="7"/>
      <c r="G16" s="32"/>
      <c r="H16" s="4">
        <f t="shared" si="2"/>
        <v>0</v>
      </c>
      <c r="I16" s="4">
        <f t="shared" si="0"/>
        <v>0</v>
      </c>
      <c r="J16" s="2">
        <f t="shared" si="1"/>
        <v>0</v>
      </c>
    </row>
    <row r="17" spans="2:10" ht="12.75">
      <c r="B17" s="16"/>
      <c r="C17" s="8"/>
      <c r="D17" s="7"/>
      <c r="E17" s="9"/>
      <c r="F17" s="7"/>
      <c r="G17" s="32"/>
      <c r="H17" s="4">
        <f t="shared" si="2"/>
        <v>0</v>
      </c>
      <c r="I17" s="4">
        <f t="shared" si="0"/>
        <v>0</v>
      </c>
      <c r="J17" s="2">
        <f t="shared" si="1"/>
        <v>0</v>
      </c>
    </row>
    <row r="18" spans="2:10" ht="12.75">
      <c r="B18" s="16"/>
      <c r="C18" s="8"/>
      <c r="D18" s="7"/>
      <c r="E18" s="9"/>
      <c r="F18" s="7"/>
      <c r="G18" s="32"/>
      <c r="H18" s="4">
        <f t="shared" si="2"/>
        <v>0</v>
      </c>
      <c r="I18" s="4">
        <f t="shared" si="0"/>
        <v>0</v>
      </c>
      <c r="J18" s="2">
        <f t="shared" si="1"/>
        <v>0</v>
      </c>
    </row>
    <row r="19" spans="2:10" ht="12.75">
      <c r="B19" s="16"/>
      <c r="C19" s="8"/>
      <c r="D19" s="7"/>
      <c r="E19" s="9"/>
      <c r="F19" s="7"/>
      <c r="G19" s="32"/>
      <c r="H19" s="4">
        <f t="shared" si="2"/>
        <v>0</v>
      </c>
      <c r="I19" s="4">
        <f t="shared" si="0"/>
        <v>0</v>
      </c>
      <c r="J19" s="2">
        <f t="shared" si="1"/>
        <v>0</v>
      </c>
    </row>
    <row r="20" spans="2:10" ht="12.75">
      <c r="B20" s="16"/>
      <c r="C20" s="8"/>
      <c r="D20" s="7"/>
      <c r="E20" s="9"/>
      <c r="F20" s="7"/>
      <c r="G20" s="32"/>
      <c r="H20" s="4">
        <f t="shared" si="2"/>
        <v>0</v>
      </c>
      <c r="I20" s="4">
        <f t="shared" si="0"/>
        <v>0</v>
      </c>
      <c r="J20" s="2">
        <f t="shared" si="1"/>
        <v>0</v>
      </c>
    </row>
    <row r="21" spans="2:10" ht="12.75">
      <c r="B21" s="16"/>
      <c r="C21" s="8"/>
      <c r="D21" s="7"/>
      <c r="E21" s="9"/>
      <c r="F21" s="7"/>
      <c r="G21" s="32"/>
      <c r="H21" s="4">
        <f t="shared" si="2"/>
        <v>0</v>
      </c>
      <c r="I21" s="4">
        <f t="shared" si="0"/>
        <v>0</v>
      </c>
      <c r="J21" s="2">
        <f t="shared" si="1"/>
        <v>0</v>
      </c>
    </row>
    <row r="22" spans="2:10" ht="12.75">
      <c r="B22" s="16"/>
      <c r="C22" s="8"/>
      <c r="D22" s="7"/>
      <c r="E22" s="9"/>
      <c r="F22" s="7"/>
      <c r="G22" s="32"/>
      <c r="H22" s="4">
        <f t="shared" si="2"/>
        <v>0</v>
      </c>
      <c r="I22" s="4">
        <f t="shared" si="0"/>
        <v>0</v>
      </c>
      <c r="J22" s="2">
        <f t="shared" si="1"/>
        <v>0</v>
      </c>
    </row>
    <row r="23" spans="2:10" ht="12.75">
      <c r="B23" s="16"/>
      <c r="C23" s="8"/>
      <c r="D23" s="7"/>
      <c r="E23" s="9"/>
      <c r="F23" s="7"/>
      <c r="G23" s="32"/>
      <c r="H23" s="4">
        <f t="shared" si="2"/>
        <v>0</v>
      </c>
      <c r="I23" s="4">
        <f t="shared" si="0"/>
        <v>0</v>
      </c>
      <c r="J23" s="2">
        <f t="shared" si="1"/>
        <v>0</v>
      </c>
    </row>
    <row r="24" spans="2:10" ht="12.75">
      <c r="B24" s="16"/>
      <c r="C24" s="8"/>
      <c r="D24" s="7"/>
      <c r="E24" s="9"/>
      <c r="F24" s="7"/>
      <c r="G24" s="32"/>
      <c r="H24" s="4">
        <f t="shared" si="2"/>
        <v>0</v>
      </c>
      <c r="I24" s="4">
        <f t="shared" si="0"/>
        <v>0</v>
      </c>
      <c r="J24" s="2">
        <f t="shared" si="1"/>
        <v>0</v>
      </c>
    </row>
    <row r="25" spans="2:10" ht="12.75">
      <c r="B25" s="16"/>
      <c r="C25" s="8"/>
      <c r="D25" s="7"/>
      <c r="E25" s="9"/>
      <c r="F25" s="7"/>
      <c r="G25" s="32"/>
      <c r="H25" s="4">
        <f t="shared" si="2"/>
        <v>0</v>
      </c>
      <c r="I25" s="4">
        <f t="shared" si="0"/>
        <v>0</v>
      </c>
      <c r="J25" s="2">
        <f t="shared" si="1"/>
        <v>0</v>
      </c>
    </row>
    <row r="26" spans="2:10" ht="12.75">
      <c r="B26" s="16"/>
      <c r="C26" s="8"/>
      <c r="D26" s="7"/>
      <c r="E26" s="9"/>
      <c r="F26" s="7"/>
      <c r="G26" s="32"/>
      <c r="H26" s="4">
        <f t="shared" si="2"/>
        <v>0</v>
      </c>
      <c r="I26" s="4">
        <f t="shared" si="0"/>
        <v>0</v>
      </c>
      <c r="J26" s="2">
        <f t="shared" si="1"/>
        <v>0</v>
      </c>
    </row>
    <row r="27" spans="2:10" ht="12.75">
      <c r="B27" s="16"/>
      <c r="C27" s="8"/>
      <c r="D27" s="7"/>
      <c r="E27" s="9"/>
      <c r="F27" s="7"/>
      <c r="G27" s="32"/>
      <c r="H27" s="4">
        <f t="shared" si="2"/>
        <v>0</v>
      </c>
      <c r="I27" s="4">
        <f t="shared" si="0"/>
        <v>0</v>
      </c>
      <c r="J27" s="2">
        <f t="shared" si="1"/>
        <v>0</v>
      </c>
    </row>
    <row r="28" spans="2:10" ht="12.75">
      <c r="B28" s="16"/>
      <c r="C28" s="8"/>
      <c r="D28" s="7"/>
      <c r="E28" s="9"/>
      <c r="F28" s="7"/>
      <c r="G28" s="6"/>
      <c r="H28" s="4">
        <f t="shared" si="2"/>
        <v>0</v>
      </c>
      <c r="I28" s="4">
        <f t="shared" si="0"/>
        <v>0</v>
      </c>
      <c r="J28" s="2">
        <f t="shared" si="1"/>
        <v>0</v>
      </c>
    </row>
    <row r="29" spans="2:10" ht="12.75">
      <c r="B29" s="16"/>
      <c r="C29" s="8"/>
      <c r="D29" s="7"/>
      <c r="E29" s="9"/>
      <c r="F29" s="7"/>
      <c r="G29" s="6"/>
      <c r="H29" s="4">
        <f t="shared" si="2"/>
        <v>0</v>
      </c>
      <c r="I29" s="4">
        <f t="shared" si="0"/>
        <v>0</v>
      </c>
      <c r="J29" s="2">
        <f t="shared" si="1"/>
        <v>0</v>
      </c>
    </row>
    <row r="30" spans="2:10" ht="12.75">
      <c r="B30" s="16"/>
      <c r="C30" s="8"/>
      <c r="D30" s="7"/>
      <c r="E30" s="9"/>
      <c r="F30" s="7"/>
      <c r="G30" s="6"/>
      <c r="H30" s="4">
        <f t="shared" si="2"/>
        <v>0</v>
      </c>
      <c r="I30" s="4">
        <f t="shared" si="0"/>
        <v>0</v>
      </c>
      <c r="J30" s="2">
        <f t="shared" si="1"/>
        <v>0</v>
      </c>
    </row>
    <row r="31" spans="2:10" ht="12.75">
      <c r="B31" s="17"/>
      <c r="C31" s="12"/>
      <c r="D31" s="13"/>
      <c r="E31" s="15"/>
      <c r="F31" s="13"/>
      <c r="G31" s="14"/>
      <c r="H31" s="10">
        <f t="shared" si="2"/>
        <v>0</v>
      </c>
      <c r="I31" s="10">
        <f t="shared" si="0"/>
        <v>0</v>
      </c>
      <c r="J31" s="11">
        <f t="shared" si="1"/>
        <v>0</v>
      </c>
    </row>
    <row r="32" spans="2:10" ht="13.5" thickBot="1">
      <c r="B32" s="40" t="s">
        <v>8</v>
      </c>
      <c r="C32" s="41"/>
      <c r="D32" s="41"/>
      <c r="E32" s="42" t="s">
        <v>9</v>
      </c>
      <c r="F32" s="41"/>
      <c r="G32" s="43">
        <f>SUM(G4:G31)</f>
        <v>0</v>
      </c>
      <c r="H32" s="5">
        <f>SUM(H4:H31)</f>
        <v>0</v>
      </c>
      <c r="I32" s="5">
        <f>SUM(I4:I31)</f>
        <v>0</v>
      </c>
      <c r="J32" s="3">
        <f>SUM(J4:J31)</f>
        <v>0</v>
      </c>
    </row>
    <row r="34" ht="12.75">
      <c r="B34" s="34" t="s">
        <v>117</v>
      </c>
    </row>
    <row r="35" spans="3:5" ht="12.75">
      <c r="C35" s="34" t="s">
        <v>118</v>
      </c>
      <c r="D35" s="34" t="s">
        <v>119</v>
      </c>
      <c r="E35" s="34" t="s">
        <v>120</v>
      </c>
    </row>
    <row r="36" spans="3:7" ht="12.75">
      <c r="C36" s="135"/>
      <c r="D36" s="135"/>
      <c r="E36" s="135"/>
      <c r="G36" s="135"/>
    </row>
    <row r="37" spans="3:7" ht="12.75">
      <c r="C37" s="135"/>
      <c r="D37" s="135"/>
      <c r="E37" s="135"/>
      <c r="G37" s="135"/>
    </row>
    <row r="38" spans="3:7" ht="12.75">
      <c r="C38" s="135"/>
      <c r="D38" s="135"/>
      <c r="E38" s="135"/>
      <c r="G38" s="135"/>
    </row>
    <row r="39" spans="3:7" ht="12.75">
      <c r="C39" s="135"/>
      <c r="D39" s="135"/>
      <c r="E39" s="135"/>
      <c r="G39" s="135"/>
    </row>
    <row r="40" spans="3:7" ht="12.75">
      <c r="C40" s="135"/>
      <c r="D40" s="135"/>
      <c r="E40" s="135"/>
      <c r="G40" s="135"/>
    </row>
    <row r="41" spans="3:7" ht="12.75">
      <c r="C41" s="135"/>
      <c r="D41" s="135"/>
      <c r="E41" s="135"/>
      <c r="G41" s="135"/>
    </row>
    <row r="42" spans="3:7" ht="12.75">
      <c r="C42" s="135"/>
      <c r="D42" s="135"/>
      <c r="E42" s="135"/>
      <c r="G42" s="135"/>
    </row>
    <row r="43" spans="3:7" ht="12.75">
      <c r="C43" s="135"/>
      <c r="D43" s="135"/>
      <c r="E43" s="135"/>
      <c r="G43" s="135"/>
    </row>
    <row r="44" spans="5:7" ht="12.75">
      <c r="E44" s="34" t="s">
        <v>121</v>
      </c>
      <c r="G44" s="136">
        <f>SUM(G36:G43)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73"/>
  <sheetViews>
    <sheetView zoomScale="80" zoomScaleNormal="80" workbookViewId="0" topLeftCell="A1">
      <selection activeCell="M6" sqref="M6"/>
    </sheetView>
  </sheetViews>
  <sheetFormatPr defaultColWidth="11.421875" defaultRowHeight="12.75"/>
  <cols>
    <col min="1" max="1" width="4.140625" style="1" customWidth="1"/>
    <col min="2" max="2" width="9.57421875" style="1" customWidth="1"/>
    <col min="3" max="3" width="9.8515625" style="1" customWidth="1"/>
    <col min="4" max="4" width="23.8515625" style="1" customWidth="1"/>
    <col min="5" max="5" width="7.421875" style="1" customWidth="1"/>
    <col min="6" max="6" width="8.7109375" style="1" customWidth="1"/>
    <col min="7" max="7" width="7.28125" style="1" customWidth="1"/>
    <col min="8" max="8" width="8.28125" style="1" customWidth="1"/>
    <col min="9" max="9" width="11.28125" style="1" customWidth="1"/>
    <col min="10" max="10" width="9.57421875" style="1" customWidth="1"/>
    <col min="11" max="11" width="11.8515625" style="1" customWidth="1"/>
    <col min="12" max="12" width="11.57421875" style="1" customWidth="1"/>
    <col min="13" max="13" width="8.7109375" style="1" customWidth="1"/>
    <col min="14" max="14" width="12.57421875" style="1" hidden="1" customWidth="1"/>
    <col min="15" max="15" width="13.00390625" style="1" hidden="1" customWidth="1"/>
    <col min="16" max="18" width="13.140625" style="1" hidden="1" customWidth="1"/>
    <col min="19" max="19" width="11.28125" style="1" hidden="1" customWidth="1"/>
    <col min="20" max="20" width="11.00390625" style="1" hidden="1" customWidth="1"/>
    <col min="21" max="21" width="9.7109375" style="1" customWidth="1"/>
    <col min="22" max="22" width="11.140625" style="1" customWidth="1"/>
    <col min="23" max="16384" width="11.421875" style="1" customWidth="1"/>
  </cols>
  <sheetData>
    <row r="1" spans="4:22" ht="18">
      <c r="D1" s="61" t="s">
        <v>38</v>
      </c>
      <c r="M1" s="46">
        <v>0</v>
      </c>
      <c r="N1" s="62"/>
      <c r="O1" s="62"/>
      <c r="P1" s="62"/>
      <c r="Q1" s="62"/>
      <c r="R1" s="62"/>
      <c r="S1" s="62"/>
      <c r="V1" s="106" t="s">
        <v>69</v>
      </c>
    </row>
    <row r="2" spans="7:19" ht="12.75">
      <c r="G2" s="1" t="s">
        <v>78</v>
      </c>
      <c r="L2" s="59">
        <v>0.04</v>
      </c>
      <c r="M2" s="46">
        <v>0.1</v>
      </c>
      <c r="O2" s="62" t="s">
        <v>77</v>
      </c>
      <c r="P2" s="62"/>
      <c r="Q2" s="62"/>
      <c r="R2" s="62"/>
      <c r="S2" s="62"/>
    </row>
    <row r="3" spans="1:19" ht="13.5" thickBot="1">
      <c r="A3" s="63"/>
      <c r="B3" s="134" t="s">
        <v>116</v>
      </c>
      <c r="F3" s="141" t="s">
        <v>49</v>
      </c>
      <c r="G3" s="141"/>
      <c r="H3" s="141"/>
      <c r="I3" s="141"/>
      <c r="J3" s="141"/>
      <c r="K3" s="141"/>
      <c r="M3" s="46">
        <v>0.21</v>
      </c>
      <c r="N3" s="65"/>
      <c r="O3" s="66"/>
      <c r="P3" s="66"/>
      <c r="Q3" s="66"/>
      <c r="R3" s="66"/>
      <c r="S3" s="66"/>
    </row>
    <row r="4" spans="1:19" ht="13.5" thickBot="1">
      <c r="A4" s="63" t="s">
        <v>47</v>
      </c>
      <c r="F4" s="67" t="s">
        <v>54</v>
      </c>
      <c r="G4" s="68" t="s">
        <v>50</v>
      </c>
      <c r="H4" s="68" t="s">
        <v>52</v>
      </c>
      <c r="I4" s="68" t="s">
        <v>55</v>
      </c>
      <c r="J4" s="68" t="s">
        <v>57</v>
      </c>
      <c r="K4" s="69"/>
      <c r="M4" s="66" t="s">
        <v>15</v>
      </c>
      <c r="N4" s="65"/>
      <c r="O4" s="66"/>
      <c r="P4" s="66"/>
      <c r="Q4" s="66"/>
      <c r="R4" s="66"/>
      <c r="S4" s="66"/>
    </row>
    <row r="5" spans="1:22" ht="13.5" thickBot="1">
      <c r="A5" s="70" t="s">
        <v>48</v>
      </c>
      <c r="B5" s="71" t="s">
        <v>1</v>
      </c>
      <c r="C5" s="71" t="s">
        <v>2</v>
      </c>
      <c r="D5" s="71" t="s">
        <v>3</v>
      </c>
      <c r="E5" s="72" t="s">
        <v>13</v>
      </c>
      <c r="F5" s="73" t="s">
        <v>59</v>
      </c>
      <c r="G5" s="74" t="s">
        <v>51</v>
      </c>
      <c r="H5" s="74" t="s">
        <v>53</v>
      </c>
      <c r="I5" s="74" t="s">
        <v>56</v>
      </c>
      <c r="J5" s="74"/>
      <c r="K5" s="75" t="s">
        <v>58</v>
      </c>
      <c r="L5" s="44" t="s">
        <v>4</v>
      </c>
      <c r="M5" s="71" t="s">
        <v>14</v>
      </c>
      <c r="N5" s="76"/>
      <c r="O5" s="72"/>
      <c r="P5" s="72"/>
      <c r="Q5" s="72"/>
      <c r="R5" s="72"/>
      <c r="S5" s="72"/>
      <c r="T5" s="72"/>
      <c r="U5" s="71" t="s">
        <v>31</v>
      </c>
      <c r="V5" s="45" t="s">
        <v>7</v>
      </c>
    </row>
    <row r="6" spans="1:22" ht="13.5" thickTop="1">
      <c r="A6" s="16">
        <v>1</v>
      </c>
      <c r="B6" s="101"/>
      <c r="C6" s="7"/>
      <c r="D6" s="7"/>
      <c r="E6" s="9"/>
      <c r="F6" s="102"/>
      <c r="G6" s="102"/>
      <c r="H6" s="102"/>
      <c r="I6" s="102"/>
      <c r="J6" s="102"/>
      <c r="K6" s="102"/>
      <c r="L6" s="4">
        <f>V6*100/(100+M6)</f>
        <v>0</v>
      </c>
      <c r="M6" s="28"/>
      <c r="N6" s="78">
        <f>IF(M6=21,L6,0)</f>
        <v>0</v>
      </c>
      <c r="O6" s="78">
        <f>IF(M6=21,L6*M6/100,0)</f>
        <v>0</v>
      </c>
      <c r="P6" s="78">
        <f>IF(M6=10,L6,0)</f>
        <v>0</v>
      </c>
      <c r="Q6" s="78">
        <f>IF(M6=4,L6,0)</f>
        <v>0</v>
      </c>
      <c r="R6" s="78">
        <f>IF(M6=4,L6*M6/100,0)</f>
        <v>0</v>
      </c>
      <c r="S6" s="78">
        <f>IF(M6=10,L6*M6/100,0)</f>
        <v>0</v>
      </c>
      <c r="T6" s="19">
        <f>IF(M6=0,L6,0)</f>
        <v>0</v>
      </c>
      <c r="U6" s="4">
        <f>L6*M6/100</f>
        <v>0</v>
      </c>
      <c r="V6" s="22"/>
    </row>
    <row r="7" spans="1:22" ht="12.75">
      <c r="A7" s="16">
        <v>2</v>
      </c>
      <c r="B7" s="101"/>
      <c r="C7" s="7"/>
      <c r="D7" s="7"/>
      <c r="E7" s="9"/>
      <c r="F7" s="102"/>
      <c r="G7" s="102"/>
      <c r="H7" s="102"/>
      <c r="I7" s="102"/>
      <c r="J7" s="102"/>
      <c r="K7" s="102"/>
      <c r="L7" s="4">
        <f aca="true" t="shared" si="0" ref="L7:L46">V7*100/(100+M7)</f>
        <v>0</v>
      </c>
      <c r="M7" s="28"/>
      <c r="N7" s="78">
        <f aca="true" t="shared" si="1" ref="N7:N46">IF(M7=21,L7,0)</f>
        <v>0</v>
      </c>
      <c r="O7" s="78">
        <f aca="true" t="shared" si="2" ref="O7:O46">IF(M7=21,L7*M7/100,0)</f>
        <v>0</v>
      </c>
      <c r="P7" s="78">
        <f aca="true" t="shared" si="3" ref="P7:P46">IF(M7=10,L7,0)</f>
        <v>0</v>
      </c>
      <c r="Q7" s="78">
        <f aca="true" t="shared" si="4" ref="Q7:Q46">IF(M7=4,L7,0)</f>
        <v>0</v>
      </c>
      <c r="R7" s="78">
        <f aca="true" t="shared" si="5" ref="R7:R46">IF(M7=4,L7*M7/100,0)</f>
        <v>0</v>
      </c>
      <c r="S7" s="78">
        <f aca="true" t="shared" si="6" ref="S7:S46">IF(M7=10,L7*M7/100,0)</f>
        <v>0</v>
      </c>
      <c r="T7" s="19">
        <f aca="true" t="shared" si="7" ref="T7:T46">IF(M7=0,L7,0)</f>
        <v>0</v>
      </c>
      <c r="U7" s="4">
        <f aca="true" t="shared" si="8" ref="U7:U46">L7*M7/100</f>
        <v>0</v>
      </c>
      <c r="V7" s="22"/>
    </row>
    <row r="8" spans="1:22" ht="12.75">
      <c r="A8" s="16">
        <v>3</v>
      </c>
      <c r="B8" s="101"/>
      <c r="C8" s="7"/>
      <c r="D8" s="7"/>
      <c r="E8" s="9"/>
      <c r="F8" s="102"/>
      <c r="G8" s="102"/>
      <c r="H8" s="102"/>
      <c r="I8" s="102"/>
      <c r="J8" s="102"/>
      <c r="K8" s="102"/>
      <c r="L8" s="4">
        <f t="shared" si="0"/>
        <v>0</v>
      </c>
      <c r="M8" s="28"/>
      <c r="N8" s="78">
        <f t="shared" si="1"/>
        <v>0</v>
      </c>
      <c r="O8" s="78">
        <f t="shared" si="2"/>
        <v>0</v>
      </c>
      <c r="P8" s="78">
        <f t="shared" si="3"/>
        <v>0</v>
      </c>
      <c r="Q8" s="78">
        <f t="shared" si="4"/>
        <v>0</v>
      </c>
      <c r="R8" s="78">
        <f t="shared" si="5"/>
        <v>0</v>
      </c>
      <c r="S8" s="78">
        <f t="shared" si="6"/>
        <v>0</v>
      </c>
      <c r="T8" s="19">
        <f t="shared" si="7"/>
        <v>0</v>
      </c>
      <c r="U8" s="4">
        <f t="shared" si="8"/>
        <v>0</v>
      </c>
      <c r="V8" s="22"/>
    </row>
    <row r="9" spans="1:22" ht="12.75">
      <c r="A9" s="16">
        <v>4</v>
      </c>
      <c r="B9" s="101"/>
      <c r="C9" s="7"/>
      <c r="D9" s="7"/>
      <c r="E9" s="9"/>
      <c r="F9" s="102"/>
      <c r="G9" s="102"/>
      <c r="H9" s="102"/>
      <c r="I9" s="102"/>
      <c r="J9" s="102"/>
      <c r="K9" s="102"/>
      <c r="L9" s="4">
        <f>V9*100/(100+M9)</f>
        <v>0</v>
      </c>
      <c r="M9" s="28"/>
      <c r="N9" s="78">
        <f t="shared" si="1"/>
        <v>0</v>
      </c>
      <c r="O9" s="78">
        <f t="shared" si="2"/>
        <v>0</v>
      </c>
      <c r="P9" s="78">
        <f t="shared" si="3"/>
        <v>0</v>
      </c>
      <c r="Q9" s="78">
        <f t="shared" si="4"/>
        <v>0</v>
      </c>
      <c r="R9" s="78">
        <f t="shared" si="5"/>
        <v>0</v>
      </c>
      <c r="S9" s="78">
        <f t="shared" si="6"/>
        <v>0</v>
      </c>
      <c r="T9" s="19">
        <f t="shared" si="7"/>
        <v>0</v>
      </c>
      <c r="U9" s="4">
        <f t="shared" si="8"/>
        <v>0</v>
      </c>
      <c r="V9" s="22"/>
    </row>
    <row r="10" spans="1:22" ht="12.75">
      <c r="A10" s="16">
        <v>5</v>
      </c>
      <c r="B10" s="101"/>
      <c r="C10" s="7"/>
      <c r="D10" s="7"/>
      <c r="E10" s="9"/>
      <c r="F10" s="102"/>
      <c r="G10" s="102"/>
      <c r="H10" s="102"/>
      <c r="I10" s="102"/>
      <c r="J10" s="102"/>
      <c r="K10" s="102"/>
      <c r="L10" s="4">
        <f t="shared" si="0"/>
        <v>0</v>
      </c>
      <c r="M10" s="28"/>
      <c r="N10" s="78">
        <f t="shared" si="1"/>
        <v>0</v>
      </c>
      <c r="O10" s="78">
        <f t="shared" si="2"/>
        <v>0</v>
      </c>
      <c r="P10" s="78">
        <f t="shared" si="3"/>
        <v>0</v>
      </c>
      <c r="Q10" s="78">
        <f t="shared" si="4"/>
        <v>0</v>
      </c>
      <c r="R10" s="78">
        <f t="shared" si="5"/>
        <v>0</v>
      </c>
      <c r="S10" s="78">
        <f t="shared" si="6"/>
        <v>0</v>
      </c>
      <c r="T10" s="19">
        <f t="shared" si="7"/>
        <v>0</v>
      </c>
      <c r="U10" s="4">
        <f t="shared" si="8"/>
        <v>0</v>
      </c>
      <c r="V10" s="22"/>
    </row>
    <row r="11" spans="1:22" ht="12.75">
      <c r="A11" s="16">
        <v>6</v>
      </c>
      <c r="B11" s="101"/>
      <c r="C11" s="7"/>
      <c r="D11" s="7"/>
      <c r="E11" s="9"/>
      <c r="F11" s="102"/>
      <c r="G11" s="102"/>
      <c r="H11" s="102"/>
      <c r="I11" s="102"/>
      <c r="J11" s="102"/>
      <c r="K11" s="102"/>
      <c r="L11" s="4">
        <f t="shared" si="0"/>
        <v>0</v>
      </c>
      <c r="M11" s="28"/>
      <c r="N11" s="78">
        <f t="shared" si="1"/>
        <v>0</v>
      </c>
      <c r="O11" s="78">
        <f t="shared" si="2"/>
        <v>0</v>
      </c>
      <c r="P11" s="78">
        <f t="shared" si="3"/>
        <v>0</v>
      </c>
      <c r="Q11" s="78">
        <f t="shared" si="4"/>
        <v>0</v>
      </c>
      <c r="R11" s="78">
        <f t="shared" si="5"/>
        <v>0</v>
      </c>
      <c r="S11" s="78">
        <f t="shared" si="6"/>
        <v>0</v>
      </c>
      <c r="T11" s="19">
        <f t="shared" si="7"/>
        <v>0</v>
      </c>
      <c r="U11" s="4">
        <f t="shared" si="8"/>
        <v>0</v>
      </c>
      <c r="V11" s="22"/>
    </row>
    <row r="12" spans="1:22" ht="12.75">
      <c r="A12" s="16">
        <v>7</v>
      </c>
      <c r="B12" s="101"/>
      <c r="C12" s="7"/>
      <c r="D12" s="7"/>
      <c r="E12" s="9"/>
      <c r="F12" s="102"/>
      <c r="G12" s="102"/>
      <c r="H12" s="102"/>
      <c r="I12" s="102"/>
      <c r="J12" s="102"/>
      <c r="K12" s="102"/>
      <c r="L12" s="4">
        <f t="shared" si="0"/>
        <v>0</v>
      </c>
      <c r="M12" s="28"/>
      <c r="N12" s="78">
        <f t="shared" si="1"/>
        <v>0</v>
      </c>
      <c r="O12" s="78">
        <f t="shared" si="2"/>
        <v>0</v>
      </c>
      <c r="P12" s="78">
        <f t="shared" si="3"/>
        <v>0</v>
      </c>
      <c r="Q12" s="78">
        <f t="shared" si="4"/>
        <v>0</v>
      </c>
      <c r="R12" s="78">
        <f t="shared" si="5"/>
        <v>0</v>
      </c>
      <c r="S12" s="78">
        <f t="shared" si="6"/>
        <v>0</v>
      </c>
      <c r="T12" s="19">
        <f t="shared" si="7"/>
        <v>0</v>
      </c>
      <c r="U12" s="4">
        <f t="shared" si="8"/>
        <v>0</v>
      </c>
      <c r="V12" s="22"/>
    </row>
    <row r="13" spans="1:22" ht="12.75">
      <c r="A13" s="16">
        <v>8</v>
      </c>
      <c r="B13" s="101"/>
      <c r="C13" s="7"/>
      <c r="D13" s="7"/>
      <c r="E13" s="9"/>
      <c r="F13" s="102"/>
      <c r="G13" s="102"/>
      <c r="H13" s="102"/>
      <c r="I13" s="102"/>
      <c r="J13" s="102"/>
      <c r="K13" s="102"/>
      <c r="L13" s="4">
        <f t="shared" si="0"/>
        <v>0</v>
      </c>
      <c r="M13" s="28"/>
      <c r="N13" s="78">
        <f t="shared" si="1"/>
        <v>0</v>
      </c>
      <c r="O13" s="78">
        <f t="shared" si="2"/>
        <v>0</v>
      </c>
      <c r="P13" s="78">
        <f t="shared" si="3"/>
        <v>0</v>
      </c>
      <c r="Q13" s="78">
        <f t="shared" si="4"/>
        <v>0</v>
      </c>
      <c r="R13" s="78">
        <f t="shared" si="5"/>
        <v>0</v>
      </c>
      <c r="S13" s="78">
        <f t="shared" si="6"/>
        <v>0</v>
      </c>
      <c r="T13" s="19">
        <f t="shared" si="7"/>
        <v>0</v>
      </c>
      <c r="U13" s="4">
        <f t="shared" si="8"/>
        <v>0</v>
      </c>
      <c r="V13" s="22"/>
    </row>
    <row r="14" spans="1:22" ht="12.75">
      <c r="A14" s="16">
        <v>9</v>
      </c>
      <c r="B14" s="101"/>
      <c r="C14" s="7"/>
      <c r="D14" s="7"/>
      <c r="E14" s="9"/>
      <c r="F14" s="102"/>
      <c r="G14" s="102"/>
      <c r="H14" s="102"/>
      <c r="I14" s="102"/>
      <c r="J14" s="102"/>
      <c r="K14" s="102"/>
      <c r="L14" s="4">
        <f t="shared" si="0"/>
        <v>0</v>
      </c>
      <c r="M14" s="28"/>
      <c r="N14" s="78">
        <f t="shared" si="1"/>
        <v>0</v>
      </c>
      <c r="O14" s="78">
        <f t="shared" si="2"/>
        <v>0</v>
      </c>
      <c r="P14" s="78">
        <f t="shared" si="3"/>
        <v>0</v>
      </c>
      <c r="Q14" s="78">
        <f t="shared" si="4"/>
        <v>0</v>
      </c>
      <c r="R14" s="78">
        <f>IF(M14=4,L14*M14/100,0)</f>
        <v>0</v>
      </c>
      <c r="S14" s="78">
        <f t="shared" si="6"/>
        <v>0</v>
      </c>
      <c r="T14" s="19">
        <f t="shared" si="7"/>
        <v>0</v>
      </c>
      <c r="U14" s="4">
        <f t="shared" si="8"/>
        <v>0</v>
      </c>
      <c r="V14" s="22"/>
    </row>
    <row r="15" spans="1:22" ht="12.75">
      <c r="A15" s="16">
        <v>10</v>
      </c>
      <c r="B15" s="101"/>
      <c r="C15" s="7"/>
      <c r="D15" s="7"/>
      <c r="E15" s="9"/>
      <c r="F15" s="102"/>
      <c r="G15" s="102"/>
      <c r="H15" s="102"/>
      <c r="I15" s="102"/>
      <c r="J15" s="102"/>
      <c r="K15" s="102"/>
      <c r="L15" s="4">
        <f t="shared" si="0"/>
        <v>0</v>
      </c>
      <c r="M15" s="28"/>
      <c r="N15" s="78">
        <f t="shared" si="1"/>
        <v>0</v>
      </c>
      <c r="O15" s="78">
        <f t="shared" si="2"/>
        <v>0</v>
      </c>
      <c r="P15" s="78">
        <f t="shared" si="3"/>
        <v>0</v>
      </c>
      <c r="Q15" s="78">
        <f t="shared" si="4"/>
        <v>0</v>
      </c>
      <c r="R15" s="78">
        <f t="shared" si="5"/>
        <v>0</v>
      </c>
      <c r="S15" s="78">
        <f t="shared" si="6"/>
        <v>0</v>
      </c>
      <c r="T15" s="19">
        <f t="shared" si="7"/>
        <v>0</v>
      </c>
      <c r="U15" s="4">
        <f t="shared" si="8"/>
        <v>0</v>
      </c>
      <c r="V15" s="22"/>
    </row>
    <row r="16" spans="1:22" ht="12.75">
      <c r="A16" s="16">
        <v>11</v>
      </c>
      <c r="B16" s="101"/>
      <c r="C16" s="7"/>
      <c r="D16" s="7"/>
      <c r="E16" s="9"/>
      <c r="F16" s="102"/>
      <c r="G16" s="102"/>
      <c r="H16" s="102"/>
      <c r="I16" s="102"/>
      <c r="J16" s="102"/>
      <c r="K16" s="102"/>
      <c r="L16" s="4">
        <f t="shared" si="0"/>
        <v>0</v>
      </c>
      <c r="M16" s="28"/>
      <c r="N16" s="78">
        <f t="shared" si="1"/>
        <v>0</v>
      </c>
      <c r="O16" s="78">
        <f t="shared" si="2"/>
        <v>0</v>
      </c>
      <c r="P16" s="78">
        <f t="shared" si="3"/>
        <v>0</v>
      </c>
      <c r="Q16" s="78">
        <f t="shared" si="4"/>
        <v>0</v>
      </c>
      <c r="R16" s="78">
        <f t="shared" si="5"/>
        <v>0</v>
      </c>
      <c r="S16" s="78">
        <f t="shared" si="6"/>
        <v>0</v>
      </c>
      <c r="T16" s="19">
        <f t="shared" si="7"/>
        <v>0</v>
      </c>
      <c r="U16" s="4">
        <f t="shared" si="8"/>
        <v>0</v>
      </c>
      <c r="V16" s="22"/>
    </row>
    <row r="17" spans="1:22" ht="12.75">
      <c r="A17" s="16">
        <v>12</v>
      </c>
      <c r="B17" s="101"/>
      <c r="C17" s="7"/>
      <c r="D17" s="7"/>
      <c r="E17" s="9"/>
      <c r="F17" s="102"/>
      <c r="G17" s="102"/>
      <c r="H17" s="102"/>
      <c r="I17" s="102"/>
      <c r="J17" s="102"/>
      <c r="K17" s="102"/>
      <c r="L17" s="4">
        <f t="shared" si="0"/>
        <v>0</v>
      </c>
      <c r="M17" s="28"/>
      <c r="N17" s="78">
        <f t="shared" si="1"/>
        <v>0</v>
      </c>
      <c r="O17" s="78">
        <f t="shared" si="2"/>
        <v>0</v>
      </c>
      <c r="P17" s="78">
        <f t="shared" si="3"/>
        <v>0</v>
      </c>
      <c r="Q17" s="78">
        <f t="shared" si="4"/>
        <v>0</v>
      </c>
      <c r="R17" s="78">
        <f t="shared" si="5"/>
        <v>0</v>
      </c>
      <c r="S17" s="78">
        <f t="shared" si="6"/>
        <v>0</v>
      </c>
      <c r="T17" s="19">
        <f t="shared" si="7"/>
        <v>0</v>
      </c>
      <c r="U17" s="4">
        <f t="shared" si="8"/>
        <v>0</v>
      </c>
      <c r="V17" s="22"/>
    </row>
    <row r="18" spans="1:22" ht="12.75">
      <c r="A18" s="16">
        <v>13</v>
      </c>
      <c r="B18" s="101"/>
      <c r="C18" s="7"/>
      <c r="D18" s="7"/>
      <c r="E18" s="9"/>
      <c r="F18" s="102"/>
      <c r="G18" s="102"/>
      <c r="H18" s="102"/>
      <c r="I18" s="102"/>
      <c r="J18" s="102"/>
      <c r="K18" s="102"/>
      <c r="L18" s="4">
        <f t="shared" si="0"/>
        <v>0</v>
      </c>
      <c r="M18" s="28"/>
      <c r="N18" s="78">
        <f t="shared" si="1"/>
        <v>0</v>
      </c>
      <c r="O18" s="78">
        <f t="shared" si="2"/>
        <v>0</v>
      </c>
      <c r="P18" s="78">
        <f t="shared" si="3"/>
        <v>0</v>
      </c>
      <c r="Q18" s="78">
        <f t="shared" si="4"/>
        <v>0</v>
      </c>
      <c r="R18" s="78">
        <f t="shared" si="5"/>
        <v>0</v>
      </c>
      <c r="S18" s="78">
        <f t="shared" si="6"/>
        <v>0</v>
      </c>
      <c r="T18" s="19">
        <f t="shared" si="7"/>
        <v>0</v>
      </c>
      <c r="U18" s="4">
        <f t="shared" si="8"/>
        <v>0</v>
      </c>
      <c r="V18" s="22"/>
    </row>
    <row r="19" spans="1:22" ht="12.75">
      <c r="A19" s="16">
        <v>14</v>
      </c>
      <c r="B19" s="101"/>
      <c r="C19" s="7"/>
      <c r="D19" s="7"/>
      <c r="E19" s="9"/>
      <c r="F19" s="102"/>
      <c r="G19" s="102"/>
      <c r="H19" s="102"/>
      <c r="I19" s="102"/>
      <c r="J19" s="102"/>
      <c r="K19" s="102"/>
      <c r="L19" s="4">
        <f t="shared" si="0"/>
        <v>0</v>
      </c>
      <c r="M19" s="28"/>
      <c r="N19" s="78">
        <f t="shared" si="1"/>
        <v>0</v>
      </c>
      <c r="O19" s="78">
        <f t="shared" si="2"/>
        <v>0</v>
      </c>
      <c r="P19" s="78">
        <f t="shared" si="3"/>
        <v>0</v>
      </c>
      <c r="Q19" s="78">
        <f t="shared" si="4"/>
        <v>0</v>
      </c>
      <c r="R19" s="78">
        <f t="shared" si="5"/>
        <v>0</v>
      </c>
      <c r="S19" s="78">
        <f t="shared" si="6"/>
        <v>0</v>
      </c>
      <c r="T19" s="19">
        <f t="shared" si="7"/>
        <v>0</v>
      </c>
      <c r="U19" s="4">
        <f t="shared" si="8"/>
        <v>0</v>
      </c>
      <c r="V19" s="22"/>
    </row>
    <row r="20" spans="1:22" ht="12.75">
      <c r="A20" s="16"/>
      <c r="B20" s="101"/>
      <c r="C20" s="7"/>
      <c r="D20" s="7"/>
      <c r="E20" s="9"/>
      <c r="F20" s="102"/>
      <c r="G20" s="102"/>
      <c r="H20" s="102"/>
      <c r="I20" s="102"/>
      <c r="J20" s="102"/>
      <c r="K20" s="102"/>
      <c r="L20" s="4">
        <f t="shared" si="0"/>
        <v>0</v>
      </c>
      <c r="M20" s="28"/>
      <c r="N20" s="78">
        <f t="shared" si="1"/>
        <v>0</v>
      </c>
      <c r="O20" s="78">
        <f t="shared" si="2"/>
        <v>0</v>
      </c>
      <c r="P20" s="78">
        <f t="shared" si="3"/>
        <v>0</v>
      </c>
      <c r="Q20" s="78">
        <f t="shared" si="4"/>
        <v>0</v>
      </c>
      <c r="R20" s="78">
        <f t="shared" si="5"/>
        <v>0</v>
      </c>
      <c r="S20" s="78">
        <f t="shared" si="6"/>
        <v>0</v>
      </c>
      <c r="T20" s="19">
        <f t="shared" si="7"/>
        <v>0</v>
      </c>
      <c r="U20" s="4">
        <f t="shared" si="8"/>
        <v>0</v>
      </c>
      <c r="V20" s="22"/>
    </row>
    <row r="21" spans="1:22" ht="12.75">
      <c r="A21" s="16"/>
      <c r="B21" s="101"/>
      <c r="C21" s="7"/>
      <c r="D21" s="7"/>
      <c r="E21" s="9"/>
      <c r="F21" s="102"/>
      <c r="G21" s="102"/>
      <c r="H21" s="102"/>
      <c r="I21" s="102"/>
      <c r="J21" s="102"/>
      <c r="K21" s="102"/>
      <c r="L21" s="4">
        <f t="shared" si="0"/>
        <v>0</v>
      </c>
      <c r="M21" s="28"/>
      <c r="N21" s="78">
        <f t="shared" si="1"/>
        <v>0</v>
      </c>
      <c r="O21" s="78">
        <f t="shared" si="2"/>
        <v>0</v>
      </c>
      <c r="P21" s="78">
        <f t="shared" si="3"/>
        <v>0</v>
      </c>
      <c r="Q21" s="78">
        <f t="shared" si="4"/>
        <v>0</v>
      </c>
      <c r="R21" s="78">
        <f t="shared" si="5"/>
        <v>0</v>
      </c>
      <c r="S21" s="78">
        <f t="shared" si="6"/>
        <v>0</v>
      </c>
      <c r="T21" s="19">
        <f t="shared" si="7"/>
        <v>0</v>
      </c>
      <c r="U21" s="4">
        <f t="shared" si="8"/>
        <v>0</v>
      </c>
      <c r="V21" s="22"/>
    </row>
    <row r="22" spans="1:22" ht="12.75">
      <c r="A22" s="16"/>
      <c r="B22" s="101"/>
      <c r="C22" s="7"/>
      <c r="D22" s="7"/>
      <c r="E22" s="9"/>
      <c r="F22" s="102"/>
      <c r="G22" s="102"/>
      <c r="H22" s="102"/>
      <c r="I22" s="102"/>
      <c r="J22" s="102"/>
      <c r="K22" s="102"/>
      <c r="L22" s="4">
        <f t="shared" si="0"/>
        <v>0</v>
      </c>
      <c r="M22" s="28"/>
      <c r="N22" s="78">
        <f t="shared" si="1"/>
        <v>0</v>
      </c>
      <c r="O22" s="78">
        <f t="shared" si="2"/>
        <v>0</v>
      </c>
      <c r="P22" s="78">
        <f t="shared" si="3"/>
        <v>0</v>
      </c>
      <c r="Q22" s="78">
        <f t="shared" si="4"/>
        <v>0</v>
      </c>
      <c r="R22" s="78">
        <f t="shared" si="5"/>
        <v>0</v>
      </c>
      <c r="S22" s="78">
        <f t="shared" si="6"/>
        <v>0</v>
      </c>
      <c r="T22" s="19">
        <f t="shared" si="7"/>
        <v>0</v>
      </c>
      <c r="U22" s="4">
        <f>L22*M22/100</f>
        <v>0</v>
      </c>
      <c r="V22" s="22"/>
    </row>
    <row r="23" spans="1:22" ht="12.75">
      <c r="A23" s="16"/>
      <c r="B23" s="101"/>
      <c r="C23" s="7"/>
      <c r="D23" s="7"/>
      <c r="E23" s="9"/>
      <c r="F23" s="102"/>
      <c r="G23" s="102"/>
      <c r="H23" s="102"/>
      <c r="I23" s="102"/>
      <c r="J23" s="102"/>
      <c r="K23" s="102"/>
      <c r="L23" s="4">
        <f t="shared" si="0"/>
        <v>0</v>
      </c>
      <c r="M23" s="28"/>
      <c r="N23" s="78">
        <f t="shared" si="1"/>
        <v>0</v>
      </c>
      <c r="O23" s="78">
        <f t="shared" si="2"/>
        <v>0</v>
      </c>
      <c r="P23" s="78">
        <f t="shared" si="3"/>
        <v>0</v>
      </c>
      <c r="Q23" s="78">
        <f t="shared" si="4"/>
        <v>0</v>
      </c>
      <c r="R23" s="78">
        <f t="shared" si="5"/>
        <v>0</v>
      </c>
      <c r="S23" s="78">
        <f t="shared" si="6"/>
        <v>0</v>
      </c>
      <c r="T23" s="19">
        <f t="shared" si="7"/>
        <v>0</v>
      </c>
      <c r="U23" s="4">
        <f t="shared" si="8"/>
        <v>0</v>
      </c>
      <c r="V23" s="22"/>
    </row>
    <row r="24" spans="1:22" ht="12.75">
      <c r="A24" s="16"/>
      <c r="B24" s="101"/>
      <c r="C24" s="7"/>
      <c r="D24" s="7"/>
      <c r="E24" s="9"/>
      <c r="F24" s="102"/>
      <c r="G24" s="102"/>
      <c r="H24" s="102"/>
      <c r="I24" s="102"/>
      <c r="J24" s="102"/>
      <c r="K24" s="102"/>
      <c r="L24" s="4">
        <f t="shared" si="0"/>
        <v>0</v>
      </c>
      <c r="M24" s="28"/>
      <c r="N24" s="78">
        <f t="shared" si="1"/>
        <v>0</v>
      </c>
      <c r="O24" s="78">
        <f t="shared" si="2"/>
        <v>0</v>
      </c>
      <c r="P24" s="78">
        <f t="shared" si="3"/>
        <v>0</v>
      </c>
      <c r="Q24" s="78">
        <f t="shared" si="4"/>
        <v>0</v>
      </c>
      <c r="R24" s="78">
        <f t="shared" si="5"/>
        <v>0</v>
      </c>
      <c r="S24" s="78">
        <f t="shared" si="6"/>
        <v>0</v>
      </c>
      <c r="T24" s="19">
        <f t="shared" si="7"/>
        <v>0</v>
      </c>
      <c r="U24" s="4">
        <f t="shared" si="8"/>
        <v>0</v>
      </c>
      <c r="V24" s="22"/>
    </row>
    <row r="25" spans="1:22" ht="12.75">
      <c r="A25" s="16"/>
      <c r="B25" s="101"/>
      <c r="C25" s="7"/>
      <c r="D25" s="7"/>
      <c r="E25" s="9"/>
      <c r="F25" s="102"/>
      <c r="G25" s="102"/>
      <c r="H25" s="102"/>
      <c r="I25" s="102"/>
      <c r="J25" s="102"/>
      <c r="K25" s="102"/>
      <c r="L25" s="4">
        <f t="shared" si="0"/>
        <v>0</v>
      </c>
      <c r="M25" s="28"/>
      <c r="N25" s="78">
        <f t="shared" si="1"/>
        <v>0</v>
      </c>
      <c r="O25" s="78">
        <f t="shared" si="2"/>
        <v>0</v>
      </c>
      <c r="P25" s="78">
        <f t="shared" si="3"/>
        <v>0</v>
      </c>
      <c r="Q25" s="78">
        <f t="shared" si="4"/>
        <v>0</v>
      </c>
      <c r="R25" s="78">
        <f t="shared" si="5"/>
        <v>0</v>
      </c>
      <c r="S25" s="78">
        <f t="shared" si="6"/>
        <v>0</v>
      </c>
      <c r="T25" s="19">
        <f t="shared" si="7"/>
        <v>0</v>
      </c>
      <c r="U25" s="4">
        <f t="shared" si="8"/>
        <v>0</v>
      </c>
      <c r="V25" s="22"/>
    </row>
    <row r="26" spans="1:22" ht="12.75">
      <c r="A26" s="16"/>
      <c r="B26" s="101"/>
      <c r="C26" s="7"/>
      <c r="D26" s="7"/>
      <c r="E26" s="9"/>
      <c r="F26" s="102"/>
      <c r="G26" s="102"/>
      <c r="H26" s="102"/>
      <c r="I26" s="102"/>
      <c r="J26" s="102"/>
      <c r="K26" s="102"/>
      <c r="L26" s="4">
        <f t="shared" si="0"/>
        <v>0</v>
      </c>
      <c r="M26" s="28"/>
      <c r="N26" s="78">
        <f t="shared" si="1"/>
        <v>0</v>
      </c>
      <c r="O26" s="78">
        <f t="shared" si="2"/>
        <v>0</v>
      </c>
      <c r="P26" s="78">
        <f t="shared" si="3"/>
        <v>0</v>
      </c>
      <c r="Q26" s="78">
        <f t="shared" si="4"/>
        <v>0</v>
      </c>
      <c r="R26" s="78">
        <f t="shared" si="5"/>
        <v>0</v>
      </c>
      <c r="S26" s="78">
        <f t="shared" si="6"/>
        <v>0</v>
      </c>
      <c r="T26" s="19">
        <f t="shared" si="7"/>
        <v>0</v>
      </c>
      <c r="U26" s="4">
        <f t="shared" si="8"/>
        <v>0</v>
      </c>
      <c r="V26" s="22"/>
    </row>
    <row r="27" spans="1:22" ht="12.75">
      <c r="A27" s="16"/>
      <c r="B27" s="101"/>
      <c r="C27" s="7"/>
      <c r="D27" s="7"/>
      <c r="E27" s="9"/>
      <c r="F27" s="102"/>
      <c r="G27" s="102"/>
      <c r="H27" s="102"/>
      <c r="I27" s="102"/>
      <c r="J27" s="102"/>
      <c r="K27" s="102"/>
      <c r="L27" s="4">
        <f t="shared" si="0"/>
        <v>0</v>
      </c>
      <c r="M27" s="28"/>
      <c r="N27" s="78">
        <f t="shared" si="1"/>
        <v>0</v>
      </c>
      <c r="O27" s="78">
        <f t="shared" si="2"/>
        <v>0</v>
      </c>
      <c r="P27" s="78">
        <f t="shared" si="3"/>
        <v>0</v>
      </c>
      <c r="Q27" s="78">
        <f t="shared" si="4"/>
        <v>0</v>
      </c>
      <c r="R27" s="78">
        <f t="shared" si="5"/>
        <v>0</v>
      </c>
      <c r="S27" s="78">
        <f t="shared" si="6"/>
        <v>0</v>
      </c>
      <c r="T27" s="19">
        <f t="shared" si="7"/>
        <v>0</v>
      </c>
      <c r="U27" s="4">
        <f t="shared" si="8"/>
        <v>0</v>
      </c>
      <c r="V27" s="22"/>
    </row>
    <row r="28" spans="1:22" ht="12.75">
      <c r="A28" s="16"/>
      <c r="B28" s="101"/>
      <c r="C28" s="7"/>
      <c r="D28" s="7"/>
      <c r="E28" s="9"/>
      <c r="F28" s="102"/>
      <c r="G28" s="102"/>
      <c r="H28" s="102"/>
      <c r="I28" s="102"/>
      <c r="J28" s="102"/>
      <c r="K28" s="102"/>
      <c r="L28" s="4">
        <f t="shared" si="0"/>
        <v>0</v>
      </c>
      <c r="M28" s="28"/>
      <c r="N28" s="78">
        <f t="shared" si="1"/>
        <v>0</v>
      </c>
      <c r="O28" s="78">
        <f t="shared" si="2"/>
        <v>0</v>
      </c>
      <c r="P28" s="78">
        <f t="shared" si="3"/>
        <v>0</v>
      </c>
      <c r="Q28" s="78">
        <f t="shared" si="4"/>
        <v>0</v>
      </c>
      <c r="R28" s="78">
        <f t="shared" si="5"/>
        <v>0</v>
      </c>
      <c r="S28" s="78">
        <f t="shared" si="6"/>
        <v>0</v>
      </c>
      <c r="T28" s="19">
        <f t="shared" si="7"/>
        <v>0</v>
      </c>
      <c r="U28" s="4">
        <f t="shared" si="8"/>
        <v>0</v>
      </c>
      <c r="V28" s="22"/>
    </row>
    <row r="29" spans="1:22" ht="12.75">
      <c r="A29" s="16"/>
      <c r="B29" s="101"/>
      <c r="C29" s="7"/>
      <c r="D29" s="7"/>
      <c r="E29" s="9"/>
      <c r="F29" s="102"/>
      <c r="G29" s="102"/>
      <c r="H29" s="102"/>
      <c r="I29" s="102"/>
      <c r="J29" s="102"/>
      <c r="K29" s="102"/>
      <c r="L29" s="4">
        <f t="shared" si="0"/>
        <v>0</v>
      </c>
      <c r="M29" s="28"/>
      <c r="N29" s="78">
        <f t="shared" si="1"/>
        <v>0</v>
      </c>
      <c r="O29" s="78">
        <f t="shared" si="2"/>
        <v>0</v>
      </c>
      <c r="P29" s="78">
        <f t="shared" si="3"/>
        <v>0</v>
      </c>
      <c r="Q29" s="78">
        <f t="shared" si="4"/>
        <v>0</v>
      </c>
      <c r="R29" s="78">
        <f t="shared" si="5"/>
        <v>0</v>
      </c>
      <c r="S29" s="78">
        <f t="shared" si="6"/>
        <v>0</v>
      </c>
      <c r="T29" s="19">
        <f t="shared" si="7"/>
        <v>0</v>
      </c>
      <c r="U29" s="4">
        <f t="shared" si="8"/>
        <v>0</v>
      </c>
      <c r="V29" s="22"/>
    </row>
    <row r="30" spans="1:22" ht="12.75">
      <c r="A30" s="16"/>
      <c r="B30" s="101"/>
      <c r="C30" s="7"/>
      <c r="D30" s="7"/>
      <c r="E30" s="9"/>
      <c r="F30" s="102"/>
      <c r="G30" s="102"/>
      <c r="H30" s="102"/>
      <c r="I30" s="102"/>
      <c r="J30" s="102"/>
      <c r="K30" s="102"/>
      <c r="L30" s="4">
        <f t="shared" si="0"/>
        <v>0</v>
      </c>
      <c r="M30" s="28"/>
      <c r="N30" s="78">
        <f t="shared" si="1"/>
        <v>0</v>
      </c>
      <c r="O30" s="78">
        <f t="shared" si="2"/>
        <v>0</v>
      </c>
      <c r="P30" s="78">
        <f t="shared" si="3"/>
        <v>0</v>
      </c>
      <c r="Q30" s="78">
        <f t="shared" si="4"/>
        <v>0</v>
      </c>
      <c r="R30" s="78">
        <f t="shared" si="5"/>
        <v>0</v>
      </c>
      <c r="S30" s="78">
        <f t="shared" si="6"/>
        <v>0</v>
      </c>
      <c r="T30" s="19">
        <f t="shared" si="7"/>
        <v>0</v>
      </c>
      <c r="U30" s="4">
        <f t="shared" si="8"/>
        <v>0</v>
      </c>
      <c r="V30" s="22"/>
    </row>
    <row r="31" spans="1:22" ht="12.75">
      <c r="A31" s="16"/>
      <c r="B31" s="101"/>
      <c r="C31" s="7"/>
      <c r="D31" s="7"/>
      <c r="E31" s="9"/>
      <c r="F31" s="102"/>
      <c r="G31" s="102"/>
      <c r="H31" s="102"/>
      <c r="I31" s="102"/>
      <c r="J31" s="102"/>
      <c r="K31" s="102"/>
      <c r="L31" s="4">
        <f t="shared" si="0"/>
        <v>0</v>
      </c>
      <c r="M31" s="28"/>
      <c r="N31" s="78">
        <f t="shared" si="1"/>
        <v>0</v>
      </c>
      <c r="O31" s="78">
        <f t="shared" si="2"/>
        <v>0</v>
      </c>
      <c r="P31" s="78">
        <f t="shared" si="3"/>
        <v>0</v>
      </c>
      <c r="Q31" s="78">
        <f t="shared" si="4"/>
        <v>0</v>
      </c>
      <c r="R31" s="78">
        <f t="shared" si="5"/>
        <v>0</v>
      </c>
      <c r="S31" s="78">
        <f t="shared" si="6"/>
        <v>0</v>
      </c>
      <c r="T31" s="19">
        <f t="shared" si="7"/>
        <v>0</v>
      </c>
      <c r="U31" s="4">
        <f t="shared" si="8"/>
        <v>0</v>
      </c>
      <c r="V31" s="22"/>
    </row>
    <row r="32" spans="1:22" ht="12.75">
      <c r="A32" s="16"/>
      <c r="B32" s="101"/>
      <c r="C32" s="7"/>
      <c r="D32" s="7"/>
      <c r="E32" s="9"/>
      <c r="F32" s="102"/>
      <c r="G32" s="102"/>
      <c r="H32" s="102"/>
      <c r="I32" s="102"/>
      <c r="J32" s="102"/>
      <c r="K32" s="102"/>
      <c r="L32" s="4">
        <f t="shared" si="0"/>
        <v>0</v>
      </c>
      <c r="M32" s="28"/>
      <c r="N32" s="78">
        <f t="shared" si="1"/>
        <v>0</v>
      </c>
      <c r="O32" s="78">
        <f t="shared" si="2"/>
        <v>0</v>
      </c>
      <c r="P32" s="78">
        <f t="shared" si="3"/>
        <v>0</v>
      </c>
      <c r="Q32" s="78">
        <f t="shared" si="4"/>
        <v>0</v>
      </c>
      <c r="R32" s="78">
        <f t="shared" si="5"/>
        <v>0</v>
      </c>
      <c r="S32" s="78">
        <f t="shared" si="6"/>
        <v>0</v>
      </c>
      <c r="T32" s="19">
        <f t="shared" si="7"/>
        <v>0</v>
      </c>
      <c r="U32" s="4">
        <f t="shared" si="8"/>
        <v>0</v>
      </c>
      <c r="V32" s="22"/>
    </row>
    <row r="33" spans="1:22" ht="12.75">
      <c r="A33" s="16"/>
      <c r="B33" s="101"/>
      <c r="C33" s="7"/>
      <c r="D33" s="7"/>
      <c r="E33" s="9"/>
      <c r="F33" s="102"/>
      <c r="G33" s="102"/>
      <c r="H33" s="102"/>
      <c r="I33" s="102"/>
      <c r="J33" s="102"/>
      <c r="K33" s="102"/>
      <c r="L33" s="4">
        <f t="shared" si="0"/>
        <v>0</v>
      </c>
      <c r="M33" s="28"/>
      <c r="N33" s="78">
        <f t="shared" si="1"/>
        <v>0</v>
      </c>
      <c r="O33" s="78">
        <f t="shared" si="2"/>
        <v>0</v>
      </c>
      <c r="P33" s="78">
        <f t="shared" si="3"/>
        <v>0</v>
      </c>
      <c r="Q33" s="78">
        <f t="shared" si="4"/>
        <v>0</v>
      </c>
      <c r="R33" s="78">
        <f t="shared" si="5"/>
        <v>0</v>
      </c>
      <c r="S33" s="78">
        <f t="shared" si="6"/>
        <v>0</v>
      </c>
      <c r="T33" s="19">
        <f t="shared" si="7"/>
        <v>0</v>
      </c>
      <c r="U33" s="4">
        <f t="shared" si="8"/>
        <v>0</v>
      </c>
      <c r="V33" s="22"/>
    </row>
    <row r="34" spans="1:22" ht="12.75">
      <c r="A34" s="112"/>
      <c r="B34" s="103"/>
      <c r="C34" s="7"/>
      <c r="D34" s="7"/>
      <c r="E34" s="9"/>
      <c r="F34" s="102"/>
      <c r="G34" s="102"/>
      <c r="H34" s="102"/>
      <c r="I34" s="102"/>
      <c r="J34" s="102"/>
      <c r="K34" s="102"/>
      <c r="L34" s="4">
        <f t="shared" si="0"/>
        <v>0</v>
      </c>
      <c r="M34" s="28"/>
      <c r="N34" s="78">
        <f t="shared" si="1"/>
        <v>0</v>
      </c>
      <c r="O34" s="78">
        <f t="shared" si="2"/>
        <v>0</v>
      </c>
      <c r="P34" s="78">
        <f t="shared" si="3"/>
        <v>0</v>
      </c>
      <c r="Q34" s="78">
        <f t="shared" si="4"/>
        <v>0</v>
      </c>
      <c r="R34" s="78">
        <f t="shared" si="5"/>
        <v>0</v>
      </c>
      <c r="S34" s="78">
        <f t="shared" si="6"/>
        <v>0</v>
      </c>
      <c r="T34" s="19">
        <f t="shared" si="7"/>
        <v>0</v>
      </c>
      <c r="U34" s="4">
        <f t="shared" si="8"/>
        <v>0</v>
      </c>
      <c r="V34" s="22"/>
    </row>
    <row r="35" spans="1:22" ht="12.75">
      <c r="A35" s="112"/>
      <c r="B35" s="103"/>
      <c r="C35" s="7"/>
      <c r="D35" s="7"/>
      <c r="E35" s="9"/>
      <c r="F35" s="102"/>
      <c r="G35" s="102"/>
      <c r="H35" s="102"/>
      <c r="I35" s="102"/>
      <c r="J35" s="102"/>
      <c r="K35" s="102"/>
      <c r="L35" s="4">
        <f>V35*100/(100+M35)</f>
        <v>0</v>
      </c>
      <c r="M35" s="28"/>
      <c r="N35" s="78">
        <f>IF(M35=21,L35,0)</f>
        <v>0</v>
      </c>
      <c r="O35" s="78">
        <f>IF(M35=21,L35*M35/100,0)</f>
        <v>0</v>
      </c>
      <c r="P35" s="78">
        <f>IF(M35=10,L35,0)</f>
        <v>0</v>
      </c>
      <c r="Q35" s="78">
        <f>IF(M35=4,L35,0)</f>
        <v>0</v>
      </c>
      <c r="R35" s="78">
        <f>IF(M35=4,L35*M35/100,0)</f>
        <v>0</v>
      </c>
      <c r="S35" s="78">
        <f>IF(M35=10,L35*M35/100,0)</f>
        <v>0</v>
      </c>
      <c r="T35" s="19">
        <f>IF(M35=0,L35,0)</f>
        <v>0</v>
      </c>
      <c r="U35" s="4">
        <f>L35*M35/100</f>
        <v>0</v>
      </c>
      <c r="V35" s="22"/>
    </row>
    <row r="36" spans="1:22" ht="12.75">
      <c r="A36" s="112"/>
      <c r="B36" s="103"/>
      <c r="C36" s="7"/>
      <c r="D36" s="7"/>
      <c r="E36" s="9"/>
      <c r="F36" s="102"/>
      <c r="G36" s="102"/>
      <c r="H36" s="102"/>
      <c r="I36" s="102"/>
      <c r="J36" s="102"/>
      <c r="K36" s="102"/>
      <c r="L36" s="4">
        <f aca="true" t="shared" si="9" ref="L36:L43">V36*100/(100+M36)</f>
        <v>0</v>
      </c>
      <c r="M36" s="28"/>
      <c r="N36" s="78">
        <f aca="true" t="shared" si="10" ref="N36:N43">IF(M36=21,L36,0)</f>
        <v>0</v>
      </c>
      <c r="O36" s="78">
        <f aca="true" t="shared" si="11" ref="O36:O43">IF(M36=21,L36*M36/100,0)</f>
        <v>0</v>
      </c>
      <c r="P36" s="78">
        <f aca="true" t="shared" si="12" ref="P36:P43">IF(M36=10,L36,0)</f>
        <v>0</v>
      </c>
      <c r="Q36" s="78">
        <f aca="true" t="shared" si="13" ref="Q36:Q43">IF(M36=4,L36,0)</f>
        <v>0</v>
      </c>
      <c r="R36" s="78">
        <f aca="true" t="shared" si="14" ref="R36:R43">IF(M36=4,L36*M36/100,0)</f>
        <v>0</v>
      </c>
      <c r="S36" s="78">
        <f aca="true" t="shared" si="15" ref="S36:S43">IF(M36=10,L36*M36/100,0)</f>
        <v>0</v>
      </c>
      <c r="T36" s="19">
        <f aca="true" t="shared" si="16" ref="T36:T43">IF(M36=0,L36,0)</f>
        <v>0</v>
      </c>
      <c r="U36" s="4">
        <f aca="true" t="shared" si="17" ref="U36:U43">L36*M36/100</f>
        <v>0</v>
      </c>
      <c r="V36" s="22"/>
    </row>
    <row r="37" spans="1:22" ht="12.75">
      <c r="A37" s="112"/>
      <c r="B37" s="103"/>
      <c r="C37" s="7"/>
      <c r="D37" s="7"/>
      <c r="E37" s="9"/>
      <c r="F37" s="102"/>
      <c r="G37" s="102"/>
      <c r="H37" s="102"/>
      <c r="I37" s="102"/>
      <c r="J37" s="102"/>
      <c r="K37" s="102"/>
      <c r="L37" s="4">
        <f t="shared" si="9"/>
        <v>0</v>
      </c>
      <c r="M37" s="28"/>
      <c r="N37" s="78">
        <f t="shared" si="10"/>
        <v>0</v>
      </c>
      <c r="O37" s="78">
        <f t="shared" si="11"/>
        <v>0</v>
      </c>
      <c r="P37" s="78">
        <f t="shared" si="12"/>
        <v>0</v>
      </c>
      <c r="Q37" s="78">
        <f t="shared" si="13"/>
        <v>0</v>
      </c>
      <c r="R37" s="78">
        <f t="shared" si="14"/>
        <v>0</v>
      </c>
      <c r="S37" s="78">
        <f t="shared" si="15"/>
        <v>0</v>
      </c>
      <c r="T37" s="19">
        <f t="shared" si="16"/>
        <v>0</v>
      </c>
      <c r="U37" s="4">
        <f t="shared" si="17"/>
        <v>0</v>
      </c>
      <c r="V37" s="22"/>
    </row>
    <row r="38" spans="1:22" ht="12.75">
      <c r="A38" s="112"/>
      <c r="B38" s="103"/>
      <c r="C38" s="7"/>
      <c r="D38" s="7"/>
      <c r="E38" s="9"/>
      <c r="F38" s="102"/>
      <c r="G38" s="102"/>
      <c r="H38" s="102"/>
      <c r="I38" s="102"/>
      <c r="J38" s="102"/>
      <c r="K38" s="102"/>
      <c r="L38" s="4">
        <f t="shared" si="9"/>
        <v>0</v>
      </c>
      <c r="M38" s="28"/>
      <c r="N38" s="78">
        <f t="shared" si="10"/>
        <v>0</v>
      </c>
      <c r="O38" s="78">
        <f t="shared" si="11"/>
        <v>0</v>
      </c>
      <c r="P38" s="78">
        <f t="shared" si="12"/>
        <v>0</v>
      </c>
      <c r="Q38" s="78">
        <f t="shared" si="13"/>
        <v>0</v>
      </c>
      <c r="R38" s="78">
        <f t="shared" si="14"/>
        <v>0</v>
      </c>
      <c r="S38" s="78">
        <f t="shared" si="15"/>
        <v>0</v>
      </c>
      <c r="T38" s="19">
        <f t="shared" si="16"/>
        <v>0</v>
      </c>
      <c r="U38" s="4">
        <f t="shared" si="17"/>
        <v>0</v>
      </c>
      <c r="V38" s="22"/>
    </row>
    <row r="39" spans="1:22" ht="12.75">
      <c r="A39" s="112"/>
      <c r="B39" s="103"/>
      <c r="C39" s="7"/>
      <c r="D39" s="7"/>
      <c r="E39" s="9"/>
      <c r="F39" s="102"/>
      <c r="G39" s="102"/>
      <c r="H39" s="102"/>
      <c r="I39" s="102"/>
      <c r="J39" s="102"/>
      <c r="K39" s="102"/>
      <c r="L39" s="4">
        <f t="shared" si="9"/>
        <v>0</v>
      </c>
      <c r="M39" s="28"/>
      <c r="N39" s="78">
        <f t="shared" si="10"/>
        <v>0</v>
      </c>
      <c r="O39" s="78">
        <f t="shared" si="11"/>
        <v>0</v>
      </c>
      <c r="P39" s="78">
        <f t="shared" si="12"/>
        <v>0</v>
      </c>
      <c r="Q39" s="78">
        <f t="shared" si="13"/>
        <v>0</v>
      </c>
      <c r="R39" s="78">
        <f t="shared" si="14"/>
        <v>0</v>
      </c>
      <c r="S39" s="78">
        <f t="shared" si="15"/>
        <v>0</v>
      </c>
      <c r="T39" s="19">
        <f t="shared" si="16"/>
        <v>0</v>
      </c>
      <c r="U39" s="4">
        <f t="shared" si="17"/>
        <v>0</v>
      </c>
      <c r="V39" s="22"/>
    </row>
    <row r="40" spans="1:22" ht="12.75">
      <c r="A40" s="112"/>
      <c r="B40" s="103"/>
      <c r="C40" s="7"/>
      <c r="D40" s="7"/>
      <c r="E40" s="9"/>
      <c r="F40" s="102"/>
      <c r="G40" s="102"/>
      <c r="H40" s="102"/>
      <c r="I40" s="102"/>
      <c r="J40" s="102"/>
      <c r="K40" s="102"/>
      <c r="L40" s="4">
        <f t="shared" si="9"/>
        <v>0</v>
      </c>
      <c r="M40" s="28"/>
      <c r="N40" s="78">
        <f t="shared" si="10"/>
        <v>0</v>
      </c>
      <c r="O40" s="78">
        <f t="shared" si="11"/>
        <v>0</v>
      </c>
      <c r="P40" s="78">
        <f t="shared" si="12"/>
        <v>0</v>
      </c>
      <c r="Q40" s="78">
        <f t="shared" si="13"/>
        <v>0</v>
      </c>
      <c r="R40" s="78">
        <f t="shared" si="14"/>
        <v>0</v>
      </c>
      <c r="S40" s="78">
        <f t="shared" si="15"/>
        <v>0</v>
      </c>
      <c r="T40" s="19">
        <f t="shared" si="16"/>
        <v>0</v>
      </c>
      <c r="U40" s="4">
        <f t="shared" si="17"/>
        <v>0</v>
      </c>
      <c r="V40" s="22"/>
    </row>
    <row r="41" spans="1:22" ht="12.75">
      <c r="A41" s="112"/>
      <c r="B41" s="103"/>
      <c r="C41" s="7"/>
      <c r="D41" s="7"/>
      <c r="E41" s="9"/>
      <c r="F41" s="102"/>
      <c r="G41" s="102"/>
      <c r="H41" s="102"/>
      <c r="I41" s="102"/>
      <c r="J41" s="102"/>
      <c r="K41" s="102"/>
      <c r="L41" s="4">
        <f t="shared" si="9"/>
        <v>0</v>
      </c>
      <c r="M41" s="28"/>
      <c r="N41" s="78">
        <f t="shared" si="10"/>
        <v>0</v>
      </c>
      <c r="O41" s="78">
        <f t="shared" si="11"/>
        <v>0</v>
      </c>
      <c r="P41" s="78">
        <f t="shared" si="12"/>
        <v>0</v>
      </c>
      <c r="Q41" s="78">
        <f t="shared" si="13"/>
        <v>0</v>
      </c>
      <c r="R41" s="78">
        <f t="shared" si="14"/>
        <v>0</v>
      </c>
      <c r="S41" s="78">
        <f t="shared" si="15"/>
        <v>0</v>
      </c>
      <c r="T41" s="19">
        <f t="shared" si="16"/>
        <v>0</v>
      </c>
      <c r="U41" s="4">
        <f t="shared" si="17"/>
        <v>0</v>
      </c>
      <c r="V41" s="22"/>
    </row>
    <row r="42" spans="1:22" ht="12.75">
      <c r="A42" s="112"/>
      <c r="B42" s="103"/>
      <c r="C42" s="7"/>
      <c r="D42" s="7"/>
      <c r="E42" s="9"/>
      <c r="F42" s="102"/>
      <c r="G42" s="102"/>
      <c r="H42" s="102"/>
      <c r="I42" s="102"/>
      <c r="J42" s="102"/>
      <c r="K42" s="102"/>
      <c r="L42" s="4">
        <f t="shared" si="9"/>
        <v>0</v>
      </c>
      <c r="M42" s="28"/>
      <c r="N42" s="78">
        <f t="shared" si="10"/>
        <v>0</v>
      </c>
      <c r="O42" s="78">
        <f t="shared" si="11"/>
        <v>0</v>
      </c>
      <c r="P42" s="78">
        <f t="shared" si="12"/>
        <v>0</v>
      </c>
      <c r="Q42" s="78">
        <f t="shared" si="13"/>
        <v>0</v>
      </c>
      <c r="R42" s="78">
        <f t="shared" si="14"/>
        <v>0</v>
      </c>
      <c r="S42" s="78">
        <f t="shared" si="15"/>
        <v>0</v>
      </c>
      <c r="T42" s="19">
        <f t="shared" si="16"/>
        <v>0</v>
      </c>
      <c r="U42" s="4">
        <f t="shared" si="17"/>
        <v>0</v>
      </c>
      <c r="V42" s="22"/>
    </row>
    <row r="43" spans="1:22" ht="12.75">
      <c r="A43" s="112"/>
      <c r="B43" s="103"/>
      <c r="C43" s="7"/>
      <c r="D43" s="7"/>
      <c r="E43" s="9"/>
      <c r="F43" s="102"/>
      <c r="G43" s="102"/>
      <c r="H43" s="102"/>
      <c r="I43" s="102"/>
      <c r="J43" s="102"/>
      <c r="K43" s="102"/>
      <c r="L43" s="4">
        <f t="shared" si="9"/>
        <v>0</v>
      </c>
      <c r="M43" s="28"/>
      <c r="N43" s="78">
        <f t="shared" si="10"/>
        <v>0</v>
      </c>
      <c r="O43" s="78">
        <f t="shared" si="11"/>
        <v>0</v>
      </c>
      <c r="P43" s="78">
        <f t="shared" si="12"/>
        <v>0</v>
      </c>
      <c r="Q43" s="78">
        <f t="shared" si="13"/>
        <v>0</v>
      </c>
      <c r="R43" s="78">
        <f t="shared" si="14"/>
        <v>0</v>
      </c>
      <c r="S43" s="78">
        <f t="shared" si="15"/>
        <v>0</v>
      </c>
      <c r="T43" s="19">
        <f t="shared" si="16"/>
        <v>0</v>
      </c>
      <c r="U43" s="4">
        <f t="shared" si="17"/>
        <v>0</v>
      </c>
      <c r="V43" s="22"/>
    </row>
    <row r="44" spans="1:22" ht="12.75">
      <c r="A44" s="112"/>
      <c r="B44" s="103"/>
      <c r="C44" s="7"/>
      <c r="D44" s="7"/>
      <c r="E44" s="9"/>
      <c r="F44" s="102"/>
      <c r="G44" s="102"/>
      <c r="H44" s="102"/>
      <c r="I44" s="102"/>
      <c r="J44" s="102"/>
      <c r="K44" s="102"/>
      <c r="L44" s="4">
        <f t="shared" si="0"/>
        <v>0</v>
      </c>
      <c r="M44" s="28"/>
      <c r="N44" s="78">
        <f t="shared" si="1"/>
        <v>0</v>
      </c>
      <c r="O44" s="78">
        <f t="shared" si="2"/>
        <v>0</v>
      </c>
      <c r="P44" s="78">
        <f t="shared" si="3"/>
        <v>0</v>
      </c>
      <c r="Q44" s="78">
        <f t="shared" si="4"/>
        <v>0</v>
      </c>
      <c r="R44" s="78">
        <f t="shared" si="5"/>
        <v>0</v>
      </c>
      <c r="S44" s="78">
        <f t="shared" si="6"/>
        <v>0</v>
      </c>
      <c r="T44" s="19">
        <f t="shared" si="7"/>
        <v>0</v>
      </c>
      <c r="U44" s="4">
        <f>L44*M44/100</f>
        <v>0</v>
      </c>
      <c r="V44" s="22"/>
    </row>
    <row r="45" spans="1:22" ht="12.75">
      <c r="A45" s="112"/>
      <c r="B45" s="103"/>
      <c r="C45" s="7"/>
      <c r="D45" s="7"/>
      <c r="E45" s="9"/>
      <c r="F45" s="102"/>
      <c r="G45" s="102"/>
      <c r="H45" s="102"/>
      <c r="I45" s="102"/>
      <c r="J45" s="102"/>
      <c r="K45" s="102"/>
      <c r="L45" s="4">
        <f t="shared" si="0"/>
        <v>0</v>
      </c>
      <c r="M45" s="28"/>
      <c r="N45" s="78">
        <f t="shared" si="1"/>
        <v>0</v>
      </c>
      <c r="O45" s="78">
        <f t="shared" si="2"/>
        <v>0</v>
      </c>
      <c r="P45" s="78">
        <f t="shared" si="3"/>
        <v>0</v>
      </c>
      <c r="Q45" s="78">
        <f t="shared" si="4"/>
        <v>0</v>
      </c>
      <c r="R45" s="78">
        <f t="shared" si="5"/>
        <v>0</v>
      </c>
      <c r="S45" s="78">
        <f t="shared" si="6"/>
        <v>0</v>
      </c>
      <c r="T45" s="19">
        <f t="shared" si="7"/>
        <v>0</v>
      </c>
      <c r="U45" s="4">
        <f t="shared" si="8"/>
        <v>0</v>
      </c>
      <c r="V45" s="22"/>
    </row>
    <row r="46" spans="1:22" ht="13.5" thickBot="1">
      <c r="A46" s="112"/>
      <c r="B46" s="103"/>
      <c r="C46" s="7"/>
      <c r="D46" s="7"/>
      <c r="E46" s="9"/>
      <c r="F46" s="104"/>
      <c r="G46" s="105"/>
      <c r="H46" s="105"/>
      <c r="I46" s="105"/>
      <c r="J46" s="105"/>
      <c r="K46" s="105"/>
      <c r="L46" s="30">
        <f t="shared" si="0"/>
        <v>0</v>
      </c>
      <c r="M46" s="29"/>
      <c r="N46" s="78">
        <f t="shared" si="1"/>
        <v>0</v>
      </c>
      <c r="O46" s="78">
        <f t="shared" si="2"/>
        <v>0</v>
      </c>
      <c r="P46" s="78">
        <f t="shared" si="3"/>
        <v>0</v>
      </c>
      <c r="Q46" s="78">
        <f t="shared" si="4"/>
        <v>0</v>
      </c>
      <c r="R46" s="78">
        <f t="shared" si="5"/>
        <v>0</v>
      </c>
      <c r="S46" s="78">
        <f t="shared" si="6"/>
        <v>0</v>
      </c>
      <c r="T46" s="79">
        <f t="shared" si="7"/>
        <v>0</v>
      </c>
      <c r="U46" s="10">
        <f t="shared" si="8"/>
        <v>0</v>
      </c>
      <c r="V46" s="23"/>
    </row>
    <row r="47" spans="1:22" ht="14.25" thickBot="1" thickTop="1">
      <c r="A47" s="80"/>
      <c r="B47" s="81"/>
      <c r="C47" s="60"/>
      <c r="D47" s="60"/>
      <c r="E47" s="82"/>
      <c r="F47" s="83">
        <f aca="true" t="shared" si="18" ref="F47:L47">SUM(F6:F46)</f>
        <v>0</v>
      </c>
      <c r="G47" s="83">
        <f t="shared" si="18"/>
        <v>0</v>
      </c>
      <c r="H47" s="83">
        <f t="shared" si="18"/>
        <v>0</v>
      </c>
      <c r="I47" s="83">
        <f t="shared" si="18"/>
        <v>0</v>
      </c>
      <c r="J47" s="83">
        <f t="shared" si="18"/>
        <v>0</v>
      </c>
      <c r="K47" s="83">
        <f t="shared" si="18"/>
        <v>0</v>
      </c>
      <c r="L47" s="5">
        <f t="shared" si="18"/>
        <v>0</v>
      </c>
      <c r="M47" s="60"/>
      <c r="N47" s="84">
        <f aca="true" t="shared" si="19" ref="N47:V47">SUM(N6:N46)</f>
        <v>0</v>
      </c>
      <c r="O47" s="84">
        <f t="shared" si="19"/>
        <v>0</v>
      </c>
      <c r="P47" s="84">
        <f t="shared" si="19"/>
        <v>0</v>
      </c>
      <c r="Q47" s="84">
        <f>SUM(Q6:Q46)</f>
        <v>0</v>
      </c>
      <c r="R47" s="84">
        <f>SUM(R6:R46)</f>
        <v>0</v>
      </c>
      <c r="S47" s="84">
        <f t="shared" si="19"/>
        <v>0</v>
      </c>
      <c r="T47" s="84">
        <f t="shared" si="19"/>
        <v>0</v>
      </c>
      <c r="U47" s="5">
        <f t="shared" si="19"/>
        <v>0</v>
      </c>
      <c r="V47" s="3">
        <f t="shared" si="19"/>
        <v>0</v>
      </c>
    </row>
    <row r="48" spans="1:22" ht="12.75">
      <c r="A48" s="64"/>
      <c r="B48" s="85"/>
      <c r="C48" s="20"/>
      <c r="D48" s="20"/>
      <c r="E48" s="20"/>
      <c r="F48" s="20"/>
      <c r="G48" s="20"/>
      <c r="H48" s="20"/>
      <c r="I48" s="20" t="s">
        <v>60</v>
      </c>
      <c r="J48" s="20"/>
      <c r="K48" s="20"/>
      <c r="L48" s="19">
        <f>F47+G47+H47+I47+J47+K47</f>
        <v>0</v>
      </c>
      <c r="M48" s="20"/>
      <c r="N48" s="19"/>
      <c r="O48" s="19"/>
      <c r="P48" s="19"/>
      <c r="Q48" s="19"/>
      <c r="R48" s="19"/>
      <c r="S48" s="19"/>
      <c r="T48" s="19"/>
      <c r="U48" s="19"/>
      <c r="V48" s="19"/>
    </row>
    <row r="49" spans="12:22" ht="12.75">
      <c r="L49" s="18" t="s">
        <v>17</v>
      </c>
      <c r="N49" s="1" t="s">
        <v>18</v>
      </c>
      <c r="V49" s="18" t="s">
        <v>18</v>
      </c>
    </row>
    <row r="50" spans="6:22" ht="12.75">
      <c r="F50" s="1" t="s">
        <v>79</v>
      </c>
      <c r="L50" s="107">
        <f>Q47</f>
        <v>0</v>
      </c>
      <c r="U50" s="108">
        <v>0.04</v>
      </c>
      <c r="V50" s="107">
        <f>R47</f>
        <v>0</v>
      </c>
    </row>
    <row r="51" spans="6:22" ht="12.75">
      <c r="F51" s="1" t="s">
        <v>75</v>
      </c>
      <c r="L51" s="109">
        <f>N47</f>
        <v>0</v>
      </c>
      <c r="U51" s="108">
        <v>0.21</v>
      </c>
      <c r="V51" s="109">
        <f>O47</f>
        <v>0</v>
      </c>
    </row>
    <row r="52" spans="6:22" ht="12.75">
      <c r="F52" s="1" t="s">
        <v>76</v>
      </c>
      <c r="L52" s="109">
        <f>P47</f>
        <v>0</v>
      </c>
      <c r="U52" s="108">
        <v>0.1</v>
      </c>
      <c r="V52" s="109">
        <f>S47</f>
        <v>0</v>
      </c>
    </row>
    <row r="53" spans="6:22" ht="12.75">
      <c r="F53" s="1" t="s">
        <v>16</v>
      </c>
      <c r="K53" s="21"/>
      <c r="L53" s="110">
        <f>T47</f>
        <v>0</v>
      </c>
      <c r="M53" s="21"/>
      <c r="N53" s="21"/>
      <c r="O53" s="21"/>
      <c r="P53" s="21"/>
      <c r="Q53" s="21"/>
      <c r="R53" s="21"/>
      <c r="S53" s="21"/>
      <c r="T53" s="21"/>
      <c r="U53" s="21" t="s">
        <v>19</v>
      </c>
      <c r="V53" s="21"/>
    </row>
    <row r="54" spans="9:22" ht="12.75">
      <c r="I54" s="1" t="s">
        <v>65</v>
      </c>
      <c r="L54" s="109">
        <f>SUM(L50:L52)</f>
        <v>0</v>
      </c>
      <c r="V54" s="111">
        <f>SUM(V50:V53)</f>
        <v>0</v>
      </c>
    </row>
    <row r="55" spans="9:12" ht="12.75">
      <c r="I55" s="1" t="s">
        <v>80</v>
      </c>
      <c r="L55" s="111">
        <f>L54+L53</f>
        <v>0</v>
      </c>
    </row>
    <row r="56" ht="12.75"/>
    <row r="57" ht="12.75">
      <c r="C57" s="1" t="s">
        <v>39</v>
      </c>
    </row>
    <row r="58" spans="8:13" ht="13.5" thickBot="1">
      <c r="H58" s="1" t="s">
        <v>71</v>
      </c>
      <c r="M58" s="1" t="s">
        <v>40</v>
      </c>
    </row>
    <row r="59" spans="1:22" ht="13.5" thickBot="1">
      <c r="A59" s="70" t="s">
        <v>0</v>
      </c>
      <c r="B59" s="71" t="s">
        <v>1</v>
      </c>
      <c r="C59" s="71" t="s">
        <v>2</v>
      </c>
      <c r="D59" s="71" t="s">
        <v>3</v>
      </c>
      <c r="E59" s="86" t="s">
        <v>13</v>
      </c>
      <c r="F59" s="86"/>
      <c r="G59" s="86"/>
      <c r="H59" s="86" t="s">
        <v>68</v>
      </c>
      <c r="I59" s="86" t="s">
        <v>61</v>
      </c>
      <c r="J59" s="86" t="s">
        <v>62</v>
      </c>
      <c r="K59" s="86"/>
      <c r="L59" s="87" t="s">
        <v>4</v>
      </c>
      <c r="M59" s="88" t="s">
        <v>10</v>
      </c>
      <c r="N59" s="87"/>
      <c r="O59" s="87"/>
      <c r="P59" s="87"/>
      <c r="Q59" s="87"/>
      <c r="R59" s="87"/>
      <c r="S59" s="87"/>
      <c r="T59" s="87"/>
      <c r="U59" s="87" t="s">
        <v>31</v>
      </c>
      <c r="V59" s="45" t="s">
        <v>7</v>
      </c>
    </row>
    <row r="60" spans="1:22" ht="13.5" thickTop="1">
      <c r="A60" s="89"/>
      <c r="B60" s="24">
        <v>42370</v>
      </c>
      <c r="C60" s="90"/>
      <c r="D60" s="90"/>
      <c r="E60" s="90"/>
      <c r="F60" s="100">
        <f>DAYS360(B60,K60)</f>
        <v>360</v>
      </c>
      <c r="G60" s="90"/>
      <c r="H60" s="27">
        <v>16</v>
      </c>
      <c r="I60" s="90"/>
      <c r="J60" s="90"/>
      <c r="K60" s="47">
        <v>42735</v>
      </c>
      <c r="L60" s="90">
        <f>L61+L62</f>
        <v>0</v>
      </c>
      <c r="M60" s="89">
        <v>21</v>
      </c>
      <c r="N60" s="90"/>
      <c r="O60" s="90"/>
      <c r="P60" s="90"/>
      <c r="Q60" s="90"/>
      <c r="R60" s="90"/>
      <c r="S60" s="90"/>
      <c r="T60" s="90"/>
      <c r="U60" s="90">
        <f>L62*M60/100</f>
        <v>0</v>
      </c>
      <c r="V60" s="91">
        <f>L62+U60</f>
        <v>0</v>
      </c>
    </row>
    <row r="61" spans="1:22" ht="12.75">
      <c r="A61" s="92"/>
      <c r="B61" s="20"/>
      <c r="C61" s="20" t="s">
        <v>41</v>
      </c>
      <c r="D61" s="20"/>
      <c r="E61" s="20"/>
      <c r="F61" s="20"/>
      <c r="G61" s="20"/>
      <c r="H61" s="20"/>
      <c r="I61" s="93">
        <f>F60/360*H60/100*L60</f>
        <v>0</v>
      </c>
      <c r="J61" s="93">
        <f>L60-I61</f>
        <v>0</v>
      </c>
      <c r="K61" s="94" t="s">
        <v>19</v>
      </c>
      <c r="L61" s="33"/>
      <c r="M61" s="92"/>
      <c r="N61" s="20"/>
      <c r="O61" s="20"/>
      <c r="P61" s="20"/>
      <c r="Q61" s="20"/>
      <c r="R61" s="20"/>
      <c r="S61" s="20"/>
      <c r="T61" s="20"/>
      <c r="U61" s="20"/>
      <c r="V61" s="77"/>
    </row>
    <row r="62" spans="1:22" ht="12.75">
      <c r="A62" s="92"/>
      <c r="B62" s="20"/>
      <c r="C62" s="20"/>
      <c r="D62" s="20" t="s">
        <v>42</v>
      </c>
      <c r="E62" s="20"/>
      <c r="F62" s="20"/>
      <c r="G62" s="20"/>
      <c r="H62" s="20"/>
      <c r="I62" s="95">
        <f>L60*H60/100</f>
        <v>0</v>
      </c>
      <c r="J62" s="93">
        <f>J61-I62</f>
        <v>0</v>
      </c>
      <c r="K62" s="94" t="s">
        <v>81</v>
      </c>
      <c r="L62" s="33"/>
      <c r="M62" s="92"/>
      <c r="N62" s="20"/>
      <c r="O62" s="20"/>
      <c r="P62" s="20"/>
      <c r="Q62" s="20"/>
      <c r="R62" s="20"/>
      <c r="S62" s="20"/>
      <c r="T62" s="20"/>
      <c r="U62" s="20"/>
      <c r="V62" s="77"/>
    </row>
    <row r="63" spans="1:22" ht="12.75">
      <c r="A63" s="92"/>
      <c r="B63" s="20"/>
      <c r="C63" s="20"/>
      <c r="D63" s="20" t="s">
        <v>43</v>
      </c>
      <c r="E63" s="20"/>
      <c r="F63" s="20"/>
      <c r="G63" s="20"/>
      <c r="H63" s="20"/>
      <c r="I63" s="95">
        <f>IF(J62&gt;I62,I62,J62)</f>
        <v>0</v>
      </c>
      <c r="J63" s="93">
        <f aca="true" t="shared" si="20" ref="J63:J73">J62-I63</f>
        <v>0</v>
      </c>
      <c r="K63" s="20"/>
      <c r="L63" s="20"/>
      <c r="M63" s="92"/>
      <c r="N63" s="20"/>
      <c r="O63" s="20"/>
      <c r="P63" s="20"/>
      <c r="Q63" s="20"/>
      <c r="R63" s="20"/>
      <c r="S63" s="20"/>
      <c r="T63" s="20"/>
      <c r="U63" s="20"/>
      <c r="V63" s="77"/>
    </row>
    <row r="64" spans="1:22" ht="12.75">
      <c r="A64" s="92"/>
      <c r="B64" s="20"/>
      <c r="C64" s="20"/>
      <c r="D64" s="96" t="s">
        <v>44</v>
      </c>
      <c r="E64" s="20"/>
      <c r="F64" s="20"/>
      <c r="G64" s="20"/>
      <c r="H64" s="20"/>
      <c r="I64" s="95">
        <f aca="true" t="shared" si="21" ref="I64:I73">IF(J63&gt;I63,I63,J63)</f>
        <v>0</v>
      </c>
      <c r="J64" s="93">
        <f t="shared" si="20"/>
        <v>0</v>
      </c>
      <c r="K64" s="20"/>
      <c r="L64" s="20"/>
      <c r="M64" s="92"/>
      <c r="N64" s="20"/>
      <c r="O64" s="20"/>
      <c r="P64" s="20"/>
      <c r="Q64" s="20"/>
      <c r="R64" s="20"/>
      <c r="S64" s="20"/>
      <c r="T64" s="20"/>
      <c r="U64" s="20"/>
      <c r="V64" s="77"/>
    </row>
    <row r="65" spans="1:22" ht="12.75">
      <c r="A65" s="92"/>
      <c r="B65" s="20"/>
      <c r="C65" s="20"/>
      <c r="D65" s="96" t="s">
        <v>45</v>
      </c>
      <c r="E65" s="20"/>
      <c r="F65" s="20"/>
      <c r="G65" s="20"/>
      <c r="H65" s="20"/>
      <c r="I65" s="95">
        <f t="shared" si="21"/>
        <v>0</v>
      </c>
      <c r="J65" s="93">
        <f t="shared" si="20"/>
        <v>0</v>
      </c>
      <c r="K65" s="20"/>
      <c r="L65" s="20"/>
      <c r="M65" s="92"/>
      <c r="N65" s="20"/>
      <c r="O65" s="20"/>
      <c r="P65" s="20"/>
      <c r="Q65" s="20"/>
      <c r="R65" s="20"/>
      <c r="S65" s="20"/>
      <c r="T65" s="20"/>
      <c r="U65" s="20"/>
      <c r="V65" s="77"/>
    </row>
    <row r="66" spans="1:22" ht="13.5" thickBot="1">
      <c r="A66" s="20"/>
      <c r="B66" s="20"/>
      <c r="C66" s="20"/>
      <c r="D66" s="20" t="s">
        <v>46</v>
      </c>
      <c r="E66" s="20"/>
      <c r="F66" s="20"/>
      <c r="G66" s="20"/>
      <c r="H66" s="20"/>
      <c r="I66" s="95">
        <f t="shared" si="21"/>
        <v>0</v>
      </c>
      <c r="J66" s="93">
        <f t="shared" si="20"/>
        <v>0</v>
      </c>
      <c r="K66" s="20"/>
      <c r="L66" s="20"/>
      <c r="M66" s="97"/>
      <c r="N66" s="98"/>
      <c r="O66" s="98"/>
      <c r="P66" s="98"/>
      <c r="Q66" s="98"/>
      <c r="R66" s="98"/>
      <c r="S66" s="98"/>
      <c r="T66" s="98"/>
      <c r="U66" s="98"/>
      <c r="V66" s="82"/>
    </row>
    <row r="67" spans="4:10" ht="12.75">
      <c r="D67" s="96" t="s">
        <v>63</v>
      </c>
      <c r="I67" s="95">
        <f t="shared" si="21"/>
        <v>0</v>
      </c>
      <c r="J67" s="93">
        <f t="shared" si="20"/>
        <v>0</v>
      </c>
    </row>
    <row r="68" spans="4:10" ht="12.75">
      <c r="D68" s="99" t="s">
        <v>64</v>
      </c>
      <c r="I68" s="95">
        <f t="shared" si="21"/>
        <v>0</v>
      </c>
      <c r="J68" s="93">
        <f t="shared" si="20"/>
        <v>0</v>
      </c>
    </row>
    <row r="69" spans="4:10" ht="12.75">
      <c r="D69" s="96" t="s">
        <v>66</v>
      </c>
      <c r="I69" s="95">
        <f t="shared" si="21"/>
        <v>0</v>
      </c>
      <c r="J69" s="93">
        <f t="shared" si="20"/>
        <v>0</v>
      </c>
    </row>
    <row r="70" spans="4:10" ht="12.75">
      <c r="D70" s="96" t="s">
        <v>67</v>
      </c>
      <c r="I70" s="95">
        <f t="shared" si="21"/>
        <v>0</v>
      </c>
      <c r="J70" s="93">
        <f t="shared" si="20"/>
        <v>0</v>
      </c>
    </row>
    <row r="71" spans="4:10" ht="12.75">
      <c r="D71" s="96" t="s">
        <v>72</v>
      </c>
      <c r="I71" s="95">
        <f t="shared" si="21"/>
        <v>0</v>
      </c>
      <c r="J71" s="93">
        <f t="shared" si="20"/>
        <v>0</v>
      </c>
    </row>
    <row r="72" spans="4:10" ht="12.75">
      <c r="D72" s="96" t="s">
        <v>73</v>
      </c>
      <c r="I72" s="95">
        <f t="shared" si="21"/>
        <v>0</v>
      </c>
      <c r="J72" s="93">
        <f t="shared" si="20"/>
        <v>0</v>
      </c>
    </row>
    <row r="73" spans="4:10" ht="12.75">
      <c r="D73" s="96" t="s">
        <v>74</v>
      </c>
      <c r="I73" s="95">
        <f t="shared" si="21"/>
        <v>0</v>
      </c>
      <c r="J73" s="93">
        <f t="shared" si="20"/>
        <v>0</v>
      </c>
    </row>
  </sheetData>
  <sheetProtection sheet="1"/>
  <mergeCells count="1">
    <mergeCell ref="F3:K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I42"/>
  <sheetViews>
    <sheetView zoomScale="80" zoomScaleNormal="80" zoomScalePageLayoutView="0" workbookViewId="0" topLeftCell="A16">
      <selection activeCell="B20" sqref="B20"/>
    </sheetView>
  </sheetViews>
  <sheetFormatPr defaultColWidth="11.421875" defaultRowHeight="12.75"/>
  <cols>
    <col min="1" max="1" width="4.8515625" style="1" customWidth="1"/>
    <col min="2" max="2" width="11.421875" style="1" customWidth="1"/>
    <col min="3" max="3" width="13.421875" style="1" customWidth="1"/>
    <col min="4" max="4" width="3.8515625" style="1" customWidth="1"/>
    <col min="5" max="5" width="12.8515625" style="1" bestFit="1" customWidth="1"/>
    <col min="6" max="6" width="11.421875" style="1" customWidth="1"/>
    <col min="7" max="7" width="4.28125" style="1" customWidth="1"/>
    <col min="8" max="8" width="17.57421875" style="1" bestFit="1" customWidth="1"/>
    <col min="9" max="16384" width="11.421875" style="1" customWidth="1"/>
  </cols>
  <sheetData>
    <row r="5" ht="12.75">
      <c r="H5" s="48" t="s">
        <v>70</v>
      </c>
    </row>
    <row r="8" ht="12.75">
      <c r="F8" s="1" t="s">
        <v>21</v>
      </c>
    </row>
    <row r="9" spans="2:8" ht="12.75">
      <c r="B9" s="1" t="s">
        <v>20</v>
      </c>
      <c r="C9" s="25"/>
      <c r="D9" s="20"/>
      <c r="F9" s="26"/>
      <c r="G9" s="49"/>
      <c r="H9" s="50"/>
    </row>
    <row r="11" spans="2:9" ht="12.75">
      <c r="B11" s="1" t="s">
        <v>22</v>
      </c>
      <c r="C11" s="25"/>
      <c r="D11" s="20"/>
      <c r="F11" s="1" t="s">
        <v>23</v>
      </c>
      <c r="I11" s="25"/>
    </row>
    <row r="17" ht="12.75">
      <c r="B17" s="1" t="s">
        <v>24</v>
      </c>
    </row>
    <row r="20" spans="1:8" ht="12.75">
      <c r="A20" s="51" t="s">
        <v>25</v>
      </c>
      <c r="B20" s="52">
        <f>'Ingresos Trim. 4'!G32</f>
        <v>0</v>
      </c>
      <c r="D20" s="51" t="s">
        <v>26</v>
      </c>
      <c r="E20" s="53">
        <f>'Ingresos Trim. 4'!H2</f>
        <v>0.21</v>
      </c>
      <c r="G20" s="51" t="s">
        <v>27</v>
      </c>
      <c r="H20" s="54">
        <f>B20*E20</f>
        <v>0</v>
      </c>
    </row>
    <row r="22" spans="1:8" ht="12.75">
      <c r="A22" s="57">
        <v>10</v>
      </c>
      <c r="B22" s="57">
        <f>'Ingresos Trim. 4'!G44</f>
        <v>0</v>
      </c>
      <c r="C22" s="1" t="s">
        <v>122</v>
      </c>
      <c r="E22" s="36">
        <v>0.21</v>
      </c>
      <c r="G22" s="57"/>
      <c r="H22" s="57">
        <f>B22*E22</f>
        <v>0</v>
      </c>
    </row>
    <row r="24" spans="5:8" ht="12.75">
      <c r="E24" s="1" t="s">
        <v>28</v>
      </c>
      <c r="G24" s="51" t="s">
        <v>84</v>
      </c>
      <c r="H24" s="55">
        <f>H20+H22</f>
        <v>0</v>
      </c>
    </row>
    <row r="28" spans="2:8" ht="12.75">
      <c r="B28" s="1" t="s">
        <v>29</v>
      </c>
      <c r="E28" s="56" t="s">
        <v>4</v>
      </c>
      <c r="F28" s="56"/>
      <c r="G28" s="56"/>
      <c r="H28" s="56" t="s">
        <v>31</v>
      </c>
    </row>
    <row r="29" spans="1:8" ht="12.75">
      <c r="A29" s="56" t="s">
        <v>30</v>
      </c>
      <c r="D29" s="51" t="s">
        <v>85</v>
      </c>
      <c r="E29" s="52">
        <f>'Gastos Trim. 4'!L54</f>
        <v>0</v>
      </c>
      <c r="G29" s="51" t="s">
        <v>86</v>
      </c>
      <c r="H29" s="52">
        <f>'Gastos Trim. 4'!V54</f>
        <v>0</v>
      </c>
    </row>
    <row r="30" ht="12.75">
      <c r="A30" s="56" t="s">
        <v>30</v>
      </c>
    </row>
    <row r="31" spans="1:8" ht="12.75">
      <c r="A31" s="1" t="s">
        <v>32</v>
      </c>
      <c r="D31" s="51" t="s">
        <v>87</v>
      </c>
      <c r="E31" s="57">
        <f>'Gastos Trim. 4'!L62</f>
        <v>0</v>
      </c>
      <c r="G31" s="51" t="s">
        <v>88</v>
      </c>
      <c r="H31" s="55">
        <f>'Gastos Trim. 4'!U60</f>
        <v>0</v>
      </c>
    </row>
    <row r="33" spans="3:8" ht="12.75">
      <c r="C33" s="1" t="s">
        <v>123</v>
      </c>
      <c r="D33" s="57">
        <v>36</v>
      </c>
      <c r="E33" s="57">
        <f>B22</f>
        <v>0</v>
      </c>
      <c r="G33" s="57">
        <v>37</v>
      </c>
      <c r="H33" s="57">
        <f>H22</f>
        <v>0</v>
      </c>
    </row>
    <row r="35" spans="3:8" ht="12.75">
      <c r="C35" s="1" t="s">
        <v>33</v>
      </c>
      <c r="G35" s="51" t="s">
        <v>89</v>
      </c>
      <c r="H35" s="55">
        <f>H29+H31+H33</f>
        <v>0</v>
      </c>
    </row>
    <row r="37" spans="3:8" ht="12.75">
      <c r="C37" s="1" t="s">
        <v>34</v>
      </c>
      <c r="G37" s="51" t="s">
        <v>36</v>
      </c>
      <c r="H37" s="55">
        <f>H24-H35</f>
        <v>0</v>
      </c>
    </row>
    <row r="40" spans="3:8" ht="12.75">
      <c r="C40" s="1" t="s">
        <v>37</v>
      </c>
      <c r="G40" s="51" t="s">
        <v>90</v>
      </c>
      <c r="H40" s="115">
        <f>IF('Liquidación Trim. 3'!H42&gt;=0,0,'Liquidación Trim. 3'!H42)</f>
        <v>0</v>
      </c>
    </row>
    <row r="42" spans="3:8" ht="12.75">
      <c r="C42" s="1" t="s">
        <v>35</v>
      </c>
      <c r="G42" s="51" t="s">
        <v>91</v>
      </c>
      <c r="H42" s="58">
        <f>H37+H40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zoomScalePageLayoutView="0" workbookViewId="0" topLeftCell="A1">
      <selection activeCell="F18" sqref="F18"/>
    </sheetView>
  </sheetViews>
  <sheetFormatPr defaultColWidth="11.421875" defaultRowHeight="12.75"/>
  <cols>
    <col min="1" max="1" width="11.421875" style="1" customWidth="1"/>
    <col min="2" max="2" width="4.28125" style="1" customWidth="1"/>
    <col min="3" max="3" width="11.8515625" style="1" bestFit="1" customWidth="1"/>
    <col min="4" max="5" width="4.8515625" style="1" customWidth="1"/>
    <col min="6" max="7" width="11.421875" style="1" customWidth="1"/>
    <col min="8" max="8" width="4.8515625" style="1" customWidth="1"/>
    <col min="9" max="9" width="11.8515625" style="1" bestFit="1" customWidth="1"/>
    <col min="10" max="10" width="6.00390625" style="1" customWidth="1"/>
    <col min="11" max="11" width="4.7109375" style="1" customWidth="1"/>
    <col min="12" max="16384" width="11.421875" style="1" customWidth="1"/>
  </cols>
  <sheetData>
    <row r="1" spans="1:14" ht="12.75">
      <c r="A1" s="116"/>
      <c r="B1" s="117"/>
      <c r="C1" s="117" t="s">
        <v>96</v>
      </c>
      <c r="D1" s="117"/>
      <c r="E1" s="117"/>
      <c r="F1" s="118"/>
      <c r="G1" s="116"/>
      <c r="H1" s="117"/>
      <c r="I1" s="117" t="s">
        <v>95</v>
      </c>
      <c r="J1" s="117"/>
      <c r="K1" s="117"/>
      <c r="L1" s="117"/>
      <c r="M1" s="117"/>
      <c r="N1" s="118"/>
    </row>
    <row r="2" spans="1:14" ht="12.75">
      <c r="A2" s="92"/>
      <c r="B2" s="20"/>
      <c r="C2" s="20" t="s">
        <v>24</v>
      </c>
      <c r="D2" s="20"/>
      <c r="E2" s="20"/>
      <c r="F2" s="77" t="s">
        <v>31</v>
      </c>
      <c r="G2" s="92"/>
      <c r="H2" s="20"/>
      <c r="I2" s="20" t="s">
        <v>4</v>
      </c>
      <c r="J2" s="20"/>
      <c r="K2" s="20"/>
      <c r="L2" s="20"/>
      <c r="M2" s="119" t="s">
        <v>97</v>
      </c>
      <c r="N2" s="77"/>
    </row>
    <row r="3" spans="1:14" ht="12.75">
      <c r="A3" s="92"/>
      <c r="B3" s="20"/>
      <c r="C3" s="20"/>
      <c r="D3" s="20"/>
      <c r="E3" s="20"/>
      <c r="F3" s="77"/>
      <c r="G3" s="92"/>
      <c r="H3" s="20"/>
      <c r="I3" s="20"/>
      <c r="J3" s="20"/>
      <c r="K3" s="20"/>
      <c r="L3" s="20"/>
      <c r="M3" s="119"/>
      <c r="N3" s="77"/>
    </row>
    <row r="4" spans="1:14" ht="12.75">
      <c r="A4" s="92"/>
      <c r="B4" s="120" t="s">
        <v>93</v>
      </c>
      <c r="C4" s="19">
        <f>'Liquidación Trim. 4'!B20+'Liquidación Trim. 3'!B20+'Liquidación Trim. 2'!B20+'Liquidación Trim. 1 '!B20</f>
        <v>0</v>
      </c>
      <c r="D4" s="20"/>
      <c r="E4" s="120" t="s">
        <v>92</v>
      </c>
      <c r="F4" s="121">
        <f>'Liquidación Trim. 4'!H20+'Liquidación Trim. 3'!H20+'Liquidación Trim. 2'!H20+'Liquidación Trim. 1 '!H20</f>
        <v>0</v>
      </c>
      <c r="G4" s="92"/>
      <c r="H4" s="122">
        <v>190</v>
      </c>
      <c r="I4" s="19">
        <f>'Gastos Trim. 4'!L50+'Gastos Trim. 3'!L50+'Gastos Trim. 2'!L50+'Gastos Trim. 1'!L50</f>
        <v>0</v>
      </c>
      <c r="J4" s="123">
        <v>0.04</v>
      </c>
      <c r="K4" s="120" t="s">
        <v>104</v>
      </c>
      <c r="L4" s="19">
        <f>'Gastos Trim. 4'!V50+'Gastos Trim. 3'!V50+'Gastos Trim. 2'!V50+'Gastos Trim. 1'!V50</f>
        <v>0</v>
      </c>
      <c r="M4" s="124">
        <f>I4*J4</f>
        <v>0</v>
      </c>
      <c r="N4" s="77"/>
    </row>
    <row r="5" spans="1:14" ht="12.75">
      <c r="A5" s="92"/>
      <c r="B5" s="20"/>
      <c r="C5" s="20"/>
      <c r="D5" s="20"/>
      <c r="E5" s="20"/>
      <c r="F5" s="2"/>
      <c r="G5" s="92"/>
      <c r="H5" s="122">
        <v>603</v>
      </c>
      <c r="I5" s="19">
        <f>'Gastos Trim. 4'!L52+'Gastos Trim. 3'!L52+'Gastos Trim. 2'!L52+'Gastos Trim. 1'!L52</f>
        <v>0</v>
      </c>
      <c r="J5" s="123">
        <v>0.1</v>
      </c>
      <c r="K5" s="120" t="s">
        <v>105</v>
      </c>
      <c r="L5" s="19">
        <f>'Gastos Trim. 4'!V52+'Gastos Trim. 3'!V52+'Gastos Trim. 2'!V52+'Gastos Trim. 1'!V52</f>
        <v>0</v>
      </c>
      <c r="M5" s="124">
        <f>I5*J5</f>
        <v>0</v>
      </c>
      <c r="N5" s="77"/>
    </row>
    <row r="6" spans="1:14" ht="12.75">
      <c r="A6" s="92"/>
      <c r="B6" s="20"/>
      <c r="C6" s="20"/>
      <c r="D6" s="20"/>
      <c r="E6" s="20"/>
      <c r="F6" s="77"/>
      <c r="G6" s="92"/>
      <c r="H6" s="122">
        <v>605</v>
      </c>
      <c r="I6" s="19">
        <f>'Gastos Trim. 4'!L51+'Gastos Trim. 3'!L51+'Gastos Trim. 2'!L51+'Gastos Trim. 1'!L51</f>
        <v>0</v>
      </c>
      <c r="J6" s="123">
        <v>0.21</v>
      </c>
      <c r="K6" s="120" t="s">
        <v>106</v>
      </c>
      <c r="L6" s="19">
        <f>'Gastos Trim. 4'!V51+'Gastos Trim. 3'!V51+'Gastos Trim. 2'!V51+'Gastos Trim. 1'!V51</f>
        <v>0</v>
      </c>
      <c r="M6" s="124">
        <f>I6*J6</f>
        <v>0</v>
      </c>
      <c r="N6" s="77"/>
    </row>
    <row r="7" spans="1:14" ht="12.75">
      <c r="A7" s="92"/>
      <c r="B7" s="20"/>
      <c r="C7" s="20"/>
      <c r="D7" s="20"/>
      <c r="E7" s="20"/>
      <c r="F7" s="77"/>
      <c r="G7" s="92"/>
      <c r="H7" s="122">
        <v>48</v>
      </c>
      <c r="I7" s="19">
        <f>SUM(I4:I6)</f>
        <v>0</v>
      </c>
      <c r="J7" s="20"/>
      <c r="K7" s="120" t="s">
        <v>103</v>
      </c>
      <c r="L7" s="19">
        <f>SUM(L4:L6)</f>
        <v>0</v>
      </c>
      <c r="M7" s="19">
        <f>'Liquidación Trim. 4'!H29+'Liquidación Trim. 3'!H29+'Liquidación Trim. 2'!H29+'Liquidación Trim. 1 '!H29</f>
        <v>0</v>
      </c>
      <c r="N7" s="77"/>
    </row>
    <row r="8" spans="1:14" ht="12.75">
      <c r="A8" s="125" t="s">
        <v>126</v>
      </c>
      <c r="B8" s="130">
        <v>25</v>
      </c>
      <c r="C8" s="19">
        <f>'Liquidación Trim. 4'!B22+'Liquidación Trim. 3'!B22+'Liquidación Trim. 2'!B22+'Liquidación Trim. 1 '!B22</f>
        <v>0</v>
      </c>
      <c r="D8" s="20"/>
      <c r="E8" s="130">
        <v>26</v>
      </c>
      <c r="F8" s="2">
        <f>'Liquidación Trim. 4'!H22+'Liquidación Trim. 3'!H22+'Liquidación Trim. 2'!H22+'Liquidación Trim. 1 '!H22</f>
        <v>0</v>
      </c>
      <c r="G8" s="125" t="s">
        <v>102</v>
      </c>
      <c r="H8" s="20"/>
      <c r="I8" s="20"/>
      <c r="J8" s="20"/>
      <c r="K8" s="20"/>
      <c r="L8" s="20"/>
      <c r="M8" s="20"/>
      <c r="N8" s="77"/>
    </row>
    <row r="9" spans="1:14" ht="12.75">
      <c r="A9" s="92"/>
      <c r="B9" s="20"/>
      <c r="C9" s="20"/>
      <c r="D9" s="20"/>
      <c r="E9" s="20"/>
      <c r="F9" s="77"/>
      <c r="G9" s="92"/>
      <c r="H9" s="20"/>
      <c r="I9" s="20">
        <f>'Liquidación Trim. 4'!E31</f>
        <v>0</v>
      </c>
      <c r="J9" s="20">
        <f>'Gastos Trim. 4'!M60</f>
        <v>21</v>
      </c>
      <c r="K9" s="122">
        <v>197</v>
      </c>
      <c r="L9" s="95">
        <f>'Liquidación Trim. 4'!H31</f>
        <v>0</v>
      </c>
      <c r="M9" s="20"/>
      <c r="N9" s="77"/>
    </row>
    <row r="10" spans="1:14" ht="12.75">
      <c r="A10" s="92"/>
      <c r="B10" s="20"/>
      <c r="C10" s="20"/>
      <c r="D10" s="20"/>
      <c r="E10" s="20"/>
      <c r="F10" s="77"/>
      <c r="G10" s="125" t="s">
        <v>98</v>
      </c>
      <c r="H10" s="122">
        <v>196</v>
      </c>
      <c r="I10" s="20">
        <f>'Gastos Trim. 3'!L62</f>
        <v>0</v>
      </c>
      <c r="J10" s="20">
        <f>'Gastos Trim. 3'!M60</f>
        <v>21</v>
      </c>
      <c r="K10" s="122"/>
      <c r="L10" s="95">
        <f>'Liquidación Trim. 3'!H31</f>
        <v>0</v>
      </c>
      <c r="M10" s="126" t="s">
        <v>101</v>
      </c>
      <c r="N10" s="77"/>
    </row>
    <row r="11" spans="1:14" ht="12.75">
      <c r="A11" s="92"/>
      <c r="B11" s="20"/>
      <c r="C11" s="20"/>
      <c r="D11" s="20"/>
      <c r="E11" s="20"/>
      <c r="F11" s="77"/>
      <c r="G11" s="125" t="s">
        <v>99</v>
      </c>
      <c r="H11" s="122">
        <v>611</v>
      </c>
      <c r="I11" s="20">
        <f>'Gastos Trim. 2'!L62</f>
        <v>0</v>
      </c>
      <c r="J11" s="20">
        <f>'Gastos Trim. 2'!M60</f>
        <v>21</v>
      </c>
      <c r="K11" s="122"/>
      <c r="L11" s="95">
        <f>'Liquidación Trim. 2'!H31</f>
        <v>0</v>
      </c>
      <c r="M11" s="20"/>
      <c r="N11" s="77"/>
    </row>
    <row r="12" spans="1:14" ht="12.75">
      <c r="A12" s="92"/>
      <c r="B12" s="20"/>
      <c r="C12" s="20"/>
      <c r="D12" s="20"/>
      <c r="E12" s="20"/>
      <c r="F12" s="77"/>
      <c r="G12" s="125" t="s">
        <v>100</v>
      </c>
      <c r="H12" s="122">
        <v>613</v>
      </c>
      <c r="I12" s="21">
        <f>'Gastos Trim. 1'!L62</f>
        <v>0</v>
      </c>
      <c r="J12" s="21">
        <f>'Gastos Trim. 1'!M60</f>
        <v>21</v>
      </c>
      <c r="K12" s="127">
        <v>614</v>
      </c>
      <c r="L12" s="128">
        <f>'Liquidación Trim. 1 '!H31</f>
        <v>0</v>
      </c>
      <c r="M12" s="20"/>
      <c r="N12" s="77"/>
    </row>
    <row r="13" spans="1:14" ht="12.75">
      <c r="A13" s="92"/>
      <c r="B13" s="20"/>
      <c r="C13" s="20"/>
      <c r="D13" s="20"/>
      <c r="E13" s="20"/>
      <c r="F13" s="77"/>
      <c r="G13" s="92"/>
      <c r="H13" s="129">
        <v>613</v>
      </c>
      <c r="I13" s="20">
        <f>SUM(I9:I12)</f>
        <v>0</v>
      </c>
      <c r="J13" s="123">
        <v>0.21</v>
      </c>
      <c r="K13" s="129">
        <v>614</v>
      </c>
      <c r="L13" s="95">
        <f>SUM(L9:L12)</f>
        <v>0</v>
      </c>
      <c r="M13" s="126"/>
      <c r="N13" s="77"/>
    </row>
    <row r="14" spans="1:14" ht="12.75">
      <c r="A14" s="92"/>
      <c r="B14" s="20"/>
      <c r="C14" s="20"/>
      <c r="D14" s="20"/>
      <c r="E14" s="20"/>
      <c r="F14" s="77"/>
      <c r="G14" s="92"/>
      <c r="H14" s="20"/>
      <c r="I14" s="20"/>
      <c r="J14" s="20"/>
      <c r="K14" s="20"/>
      <c r="L14" s="20"/>
      <c r="M14" s="20"/>
      <c r="N14" s="77"/>
    </row>
    <row r="15" spans="1:14" ht="12.75">
      <c r="A15" s="92"/>
      <c r="B15" s="20"/>
      <c r="C15" s="20"/>
      <c r="D15" s="20"/>
      <c r="E15" s="20"/>
      <c r="F15" s="77"/>
      <c r="G15" s="125" t="s">
        <v>127</v>
      </c>
      <c r="H15" s="122">
        <v>621</v>
      </c>
      <c r="I15" s="20">
        <f>'Liquidación Trim. 4'!E33+'Liquidación Trim. 3'!E33+'Liquidación Trim. 2'!E33+'Liquidación Trim. 1 '!E33</f>
        <v>0</v>
      </c>
      <c r="J15" s="20"/>
      <c r="K15" s="130">
        <v>622</v>
      </c>
      <c r="L15" s="20">
        <f>'Liquidación Trim. 4'!H33+'Liquidación Trim. 3'!H33+'Liquidación Trim. 2'!H33+'Liquidación Trim. 1 '!H33</f>
        <v>0</v>
      </c>
      <c r="M15" s="20"/>
      <c r="N15" s="77"/>
    </row>
    <row r="16" spans="1:14" ht="12.75">
      <c r="A16" s="92"/>
      <c r="B16" s="20"/>
      <c r="C16" s="20"/>
      <c r="D16" s="20"/>
      <c r="E16" s="20"/>
      <c r="F16" s="77"/>
      <c r="G16" s="92"/>
      <c r="H16" s="20"/>
      <c r="I16" s="20"/>
      <c r="J16" s="20"/>
      <c r="K16" s="20"/>
      <c r="L16" s="20"/>
      <c r="M16" s="20"/>
      <c r="N16" s="77"/>
    </row>
    <row r="17" spans="1:14" ht="12.75">
      <c r="A17" s="92" t="s">
        <v>94</v>
      </c>
      <c r="B17" s="122">
        <v>33</v>
      </c>
      <c r="C17" s="19">
        <f>SUM(C4:C16)</f>
        <v>0</v>
      </c>
      <c r="D17" s="20"/>
      <c r="E17" s="122">
        <v>34</v>
      </c>
      <c r="F17" s="2">
        <f>SUM(F4:F16)</f>
        <v>0</v>
      </c>
      <c r="G17" s="125" t="s">
        <v>128</v>
      </c>
      <c r="H17" s="20"/>
      <c r="I17" s="20"/>
      <c r="J17" s="20"/>
      <c r="K17" s="20"/>
      <c r="L17" s="20"/>
      <c r="M17" s="20"/>
      <c r="N17" s="77"/>
    </row>
    <row r="18" spans="1:14" ht="12.75">
      <c r="A18" s="92"/>
      <c r="B18" s="20"/>
      <c r="C18" s="20"/>
      <c r="D18" s="20"/>
      <c r="E18" s="20"/>
      <c r="F18" s="77"/>
      <c r="G18" s="125" t="s">
        <v>107</v>
      </c>
      <c r="H18" s="20"/>
      <c r="I18" s="19">
        <f>I7+I13+I15</f>
        <v>0</v>
      </c>
      <c r="J18" s="20"/>
      <c r="K18" s="130">
        <v>64</v>
      </c>
      <c r="L18" s="19">
        <f>L7+L13+L15</f>
        <v>0</v>
      </c>
      <c r="M18" s="20"/>
      <c r="N18" s="77"/>
    </row>
    <row r="19" spans="1:14" ht="12.75">
      <c r="A19" s="92"/>
      <c r="B19" s="20"/>
      <c r="C19" s="20"/>
      <c r="D19" s="20"/>
      <c r="E19" s="20"/>
      <c r="F19" s="77"/>
      <c r="G19" s="92" t="s">
        <v>108</v>
      </c>
      <c r="H19" s="20"/>
      <c r="I19" s="20"/>
      <c r="J19" s="20"/>
      <c r="K19" s="20"/>
      <c r="L19" s="20"/>
      <c r="M19" s="20"/>
      <c r="N19" s="77"/>
    </row>
    <row r="20" spans="1:14" ht="12.75">
      <c r="A20" s="92"/>
      <c r="B20" s="20"/>
      <c r="C20" s="20"/>
      <c r="D20" s="20"/>
      <c r="E20" s="20"/>
      <c r="F20" s="77"/>
      <c r="G20" s="92"/>
      <c r="H20" s="20"/>
      <c r="I20" s="20"/>
      <c r="J20" s="20"/>
      <c r="K20" s="20"/>
      <c r="L20" s="20"/>
      <c r="M20" s="20"/>
      <c r="N20" s="77"/>
    </row>
    <row r="21" spans="1:14" ht="12.75">
      <c r="A21" s="92"/>
      <c r="B21" s="20"/>
      <c r="C21" s="20"/>
      <c r="D21" s="20"/>
      <c r="E21" s="20"/>
      <c r="F21" s="77"/>
      <c r="G21" s="92"/>
      <c r="H21" s="20"/>
      <c r="I21" s="20"/>
      <c r="J21" s="20"/>
      <c r="K21" s="20"/>
      <c r="L21" s="20"/>
      <c r="M21" s="20"/>
      <c r="N21" s="77"/>
    </row>
    <row r="22" spans="1:14" ht="12.75">
      <c r="A22" s="92"/>
      <c r="B22" s="20"/>
      <c r="C22" s="20"/>
      <c r="D22" s="20"/>
      <c r="E22" s="20"/>
      <c r="F22" s="77"/>
      <c r="G22" s="125" t="s">
        <v>35</v>
      </c>
      <c r="H22" s="126" t="s">
        <v>109</v>
      </c>
      <c r="I22" s="20"/>
      <c r="J22" s="20"/>
      <c r="K22" s="122">
        <v>84</v>
      </c>
      <c r="L22" s="19">
        <f>F24-L18</f>
        <v>0</v>
      </c>
      <c r="M22" s="20"/>
      <c r="N22" s="77"/>
    </row>
    <row r="23" spans="1:14" ht="12.75">
      <c r="A23" s="92"/>
      <c r="B23" s="20"/>
      <c r="C23" s="20"/>
      <c r="D23" s="20"/>
      <c r="E23" s="20"/>
      <c r="F23" s="77"/>
      <c r="G23" s="92"/>
      <c r="H23" s="20"/>
      <c r="I23" s="20"/>
      <c r="J23" s="20"/>
      <c r="K23" s="20"/>
      <c r="L23" s="20"/>
      <c r="M23" s="20"/>
      <c r="N23" s="77"/>
    </row>
    <row r="24" spans="1:14" ht="12.75">
      <c r="A24" s="92"/>
      <c r="B24" s="20"/>
      <c r="C24" s="20"/>
      <c r="D24" s="20"/>
      <c r="E24" s="122">
        <v>47</v>
      </c>
      <c r="F24" s="2">
        <f>SUM(F17:F23)</f>
        <v>0</v>
      </c>
      <c r="G24" s="1" t="s">
        <v>129</v>
      </c>
      <c r="L24" s="140">
        <f>'Liquidación Trim. 1 '!H40</f>
        <v>0</v>
      </c>
      <c r="M24" s="20"/>
      <c r="N24" s="77"/>
    </row>
    <row r="25" spans="1:14" ht="13.5" thickBot="1">
      <c r="A25" s="92"/>
      <c r="B25" s="20"/>
      <c r="C25" s="20"/>
      <c r="D25" s="20"/>
      <c r="E25" s="20"/>
      <c r="F25" s="77"/>
      <c r="G25" s="139" t="s">
        <v>130</v>
      </c>
      <c r="H25" s="98"/>
      <c r="I25" s="98"/>
      <c r="J25" s="98"/>
      <c r="K25" s="138">
        <v>86</v>
      </c>
      <c r="L25" s="84">
        <f>L22-L24</f>
        <v>0</v>
      </c>
      <c r="M25" s="98"/>
      <c r="N25" s="82"/>
    </row>
    <row r="26" spans="1:6" ht="12.75">
      <c r="A26" s="92"/>
      <c r="B26" s="20"/>
      <c r="C26" s="20"/>
      <c r="D26" s="20"/>
      <c r="E26" s="20"/>
      <c r="F26" s="77"/>
    </row>
    <row r="27" spans="1:6" ht="12.75">
      <c r="A27" s="92"/>
      <c r="B27" s="20"/>
      <c r="C27" s="20"/>
      <c r="D27" s="20"/>
      <c r="E27" s="20"/>
      <c r="F27" s="77"/>
    </row>
    <row r="28" spans="1:12" ht="12.75">
      <c r="A28" s="92"/>
      <c r="B28" s="20"/>
      <c r="C28" s="20"/>
      <c r="D28" s="20"/>
      <c r="E28" s="20"/>
      <c r="F28" s="77"/>
      <c r="I28" s="131" t="s">
        <v>110</v>
      </c>
      <c r="K28" s="131" t="s">
        <v>111</v>
      </c>
      <c r="L28" s="132">
        <f>IF('Liquidación Trim. 1 '!H37&gt;0,'Liquidación Trim. 1 '!H37,0)</f>
        <v>0</v>
      </c>
    </row>
    <row r="29" spans="1:12" ht="13.5" thickBot="1">
      <c r="A29" s="97"/>
      <c r="B29" s="98"/>
      <c r="C29" s="98"/>
      <c r="D29" s="98"/>
      <c r="E29" s="98"/>
      <c r="F29" s="82"/>
      <c r="I29" s="131" t="s">
        <v>110</v>
      </c>
      <c r="K29" s="131" t="s">
        <v>112</v>
      </c>
      <c r="L29" s="132">
        <f>IF('Liquidación Trim. 2'!H42&gt;0,'Liquidación Trim. 2'!H42,0)</f>
        <v>0</v>
      </c>
    </row>
    <row r="30" spans="9:12" ht="12.75">
      <c r="I30" s="131" t="s">
        <v>110</v>
      </c>
      <c r="K30" s="131" t="s">
        <v>113</v>
      </c>
      <c r="L30" s="132">
        <f>IF('Liquidación Trim. 3'!H42&gt;0,'Liquidación Trim. 3'!H42,0)</f>
        <v>0</v>
      </c>
    </row>
    <row r="31" spans="9:13" ht="12.75">
      <c r="I31" s="131" t="s">
        <v>110</v>
      </c>
      <c r="K31" s="131" t="s">
        <v>114</v>
      </c>
      <c r="L31" s="132">
        <f>IF('Liquidación Trim. 4'!H42&gt;0,'Liquidación Trim. 4'!H42,0)</f>
        <v>0</v>
      </c>
      <c r="M31" s="132"/>
    </row>
    <row r="32" spans="11:12" ht="12.75">
      <c r="K32" s="133">
        <v>95</v>
      </c>
      <c r="L32" s="132">
        <f>SUM(L28:L31)</f>
        <v>0</v>
      </c>
    </row>
    <row r="34" spans="7:12" ht="12.75">
      <c r="G34" s="131" t="s">
        <v>115</v>
      </c>
      <c r="J34" s="133">
        <v>97</v>
      </c>
      <c r="K34" s="133">
        <v>98</v>
      </c>
      <c r="L34" s="132">
        <f>IF('Liquidación Trim. 4'!H42&lt;0,'Liquidación Trim. 4'!H42,0)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73"/>
  <sheetViews>
    <sheetView tabSelected="1" zoomScale="80" zoomScaleNormal="80" zoomScalePageLayoutView="0" workbookViewId="0" topLeftCell="A1">
      <selection activeCell="J6" sqref="J6"/>
    </sheetView>
  </sheetViews>
  <sheetFormatPr defaultColWidth="11.421875" defaultRowHeight="12.75"/>
  <cols>
    <col min="1" max="1" width="4.140625" style="1" customWidth="1"/>
    <col min="2" max="2" width="9.57421875" style="1" customWidth="1"/>
    <col min="3" max="3" width="9.8515625" style="1" customWidth="1"/>
    <col min="4" max="4" width="23.8515625" style="1" customWidth="1"/>
    <col min="5" max="5" width="7.421875" style="1" customWidth="1"/>
    <col min="6" max="6" width="8.7109375" style="1" customWidth="1"/>
    <col min="7" max="7" width="7.28125" style="1" customWidth="1"/>
    <col min="8" max="8" width="8.28125" style="1" customWidth="1"/>
    <col min="9" max="9" width="11.28125" style="1" customWidth="1"/>
    <col min="10" max="10" width="9.57421875" style="1" customWidth="1"/>
    <col min="11" max="11" width="12.28125" style="1" customWidth="1"/>
    <col min="12" max="12" width="10.140625" style="1" customWidth="1"/>
    <col min="13" max="13" width="8.7109375" style="1" customWidth="1"/>
    <col min="14" max="14" width="12.57421875" style="1" hidden="1" customWidth="1"/>
    <col min="15" max="15" width="13.00390625" style="1" hidden="1" customWidth="1"/>
    <col min="16" max="18" width="13.140625" style="1" hidden="1" customWidth="1"/>
    <col min="19" max="19" width="11.28125" style="1" hidden="1" customWidth="1"/>
    <col min="20" max="20" width="11.00390625" style="1" hidden="1" customWidth="1"/>
    <col min="21" max="21" width="9.57421875" style="1" customWidth="1"/>
    <col min="22" max="22" width="10.00390625" style="1" customWidth="1"/>
    <col min="23" max="16384" width="11.421875" style="1" customWidth="1"/>
  </cols>
  <sheetData>
    <row r="1" spans="4:22" ht="18">
      <c r="D1" s="61" t="s">
        <v>38</v>
      </c>
      <c r="M1" s="46">
        <v>0</v>
      </c>
      <c r="N1" s="62"/>
      <c r="O1" s="62"/>
      <c r="P1" s="62"/>
      <c r="Q1" s="62"/>
      <c r="R1" s="62"/>
      <c r="S1" s="62"/>
      <c r="V1" s="106" t="s">
        <v>69</v>
      </c>
    </row>
    <row r="2" spans="7:19" ht="12.75">
      <c r="G2" s="1" t="s">
        <v>78</v>
      </c>
      <c r="L2" s="59">
        <v>0.04</v>
      </c>
      <c r="M2" s="46">
        <v>0.1</v>
      </c>
      <c r="O2" s="62" t="s">
        <v>77</v>
      </c>
      <c r="P2" s="62"/>
      <c r="Q2" s="62"/>
      <c r="R2" s="62"/>
      <c r="S2" s="62"/>
    </row>
    <row r="3" spans="1:19" ht="13.5" thickBot="1">
      <c r="A3" s="63"/>
      <c r="F3" s="141" t="s">
        <v>49</v>
      </c>
      <c r="G3" s="141"/>
      <c r="H3" s="141"/>
      <c r="I3" s="141"/>
      <c r="J3" s="141"/>
      <c r="K3" s="141"/>
      <c r="M3" s="46">
        <v>0.21</v>
      </c>
      <c r="N3" s="65"/>
      <c r="O3" s="66"/>
      <c r="P3" s="66"/>
      <c r="Q3" s="66"/>
      <c r="R3" s="66"/>
      <c r="S3" s="66"/>
    </row>
    <row r="4" spans="1:19" ht="13.5" thickBot="1">
      <c r="A4" s="63" t="s">
        <v>47</v>
      </c>
      <c r="F4" s="67" t="s">
        <v>54</v>
      </c>
      <c r="G4" s="68" t="s">
        <v>50</v>
      </c>
      <c r="H4" s="68" t="s">
        <v>52</v>
      </c>
      <c r="I4" s="68" t="s">
        <v>55</v>
      </c>
      <c r="J4" s="68" t="s">
        <v>57</v>
      </c>
      <c r="K4" s="69"/>
      <c r="M4" s="66" t="s">
        <v>15</v>
      </c>
      <c r="N4" s="65"/>
      <c r="O4" s="66"/>
      <c r="P4" s="66"/>
      <c r="Q4" s="66"/>
      <c r="R4" s="66"/>
      <c r="S4" s="66"/>
    </row>
    <row r="5" spans="1:22" ht="13.5" thickBot="1">
      <c r="A5" s="70" t="s">
        <v>48</v>
      </c>
      <c r="B5" s="71" t="s">
        <v>1</v>
      </c>
      <c r="C5" s="71" t="s">
        <v>2</v>
      </c>
      <c r="D5" s="71" t="s">
        <v>3</v>
      </c>
      <c r="E5" s="72" t="s">
        <v>13</v>
      </c>
      <c r="F5" s="73" t="s">
        <v>59</v>
      </c>
      <c r="G5" s="74" t="s">
        <v>51</v>
      </c>
      <c r="H5" s="74" t="s">
        <v>53</v>
      </c>
      <c r="I5" s="74" t="s">
        <v>56</v>
      </c>
      <c r="J5" s="74"/>
      <c r="K5" s="75" t="s">
        <v>58</v>
      </c>
      <c r="L5" s="44" t="s">
        <v>4</v>
      </c>
      <c r="M5" s="71" t="s">
        <v>14</v>
      </c>
      <c r="N5" s="76"/>
      <c r="O5" s="72"/>
      <c r="P5" s="72"/>
      <c r="Q5" s="72"/>
      <c r="R5" s="72"/>
      <c r="S5" s="72"/>
      <c r="T5" s="72"/>
      <c r="U5" s="71" t="s">
        <v>31</v>
      </c>
      <c r="V5" s="45" t="s">
        <v>7</v>
      </c>
    </row>
    <row r="6" spans="1:22" ht="13.5" thickTop="1">
      <c r="A6" s="16">
        <v>1</v>
      </c>
      <c r="B6" s="101"/>
      <c r="C6" s="7"/>
      <c r="D6" s="7"/>
      <c r="E6" s="9"/>
      <c r="F6" s="102"/>
      <c r="G6" s="102"/>
      <c r="H6" s="102"/>
      <c r="I6" s="102"/>
      <c r="J6" s="102"/>
      <c r="K6" s="102"/>
      <c r="L6" s="4">
        <f>V6*100/(100+M6)</f>
        <v>0</v>
      </c>
      <c r="M6" s="28"/>
      <c r="N6" s="78">
        <f>IF(M6=21,L6,0)</f>
        <v>0</v>
      </c>
      <c r="O6" s="78">
        <f>IF(M6=21,L6*M6/100,0)</f>
        <v>0</v>
      </c>
      <c r="P6" s="78">
        <f>IF(M6=10,L6,0)</f>
        <v>0</v>
      </c>
      <c r="Q6" s="78">
        <f>IF(M6=4,L6,0)</f>
        <v>0</v>
      </c>
      <c r="R6" s="78">
        <f>IF(M6=4,L6*M6/100,0)</f>
        <v>0</v>
      </c>
      <c r="S6" s="78">
        <f>IF(M6=10,L6*M6/100,0)</f>
        <v>0</v>
      </c>
      <c r="T6" s="19">
        <f>IF(M6=0,L6,0)</f>
        <v>0</v>
      </c>
      <c r="U6" s="4">
        <f>L6*M6/100</f>
        <v>0</v>
      </c>
      <c r="V6" s="22"/>
    </row>
    <row r="7" spans="1:22" ht="12.75">
      <c r="A7" s="16">
        <v>2</v>
      </c>
      <c r="B7" s="101"/>
      <c r="C7" s="7"/>
      <c r="D7" s="7"/>
      <c r="E7" s="9"/>
      <c r="F7" s="102"/>
      <c r="G7" s="102"/>
      <c r="H7" s="102"/>
      <c r="I7" s="102"/>
      <c r="J7" s="102"/>
      <c r="K7" s="102"/>
      <c r="L7" s="4">
        <f aca="true" t="shared" si="0" ref="L7:L46">V7*100/(100+M7)</f>
        <v>0</v>
      </c>
      <c r="M7" s="28"/>
      <c r="N7" s="78">
        <f aca="true" t="shared" si="1" ref="N7:N46">IF(M7=21,L7,0)</f>
        <v>0</v>
      </c>
      <c r="O7" s="78">
        <f aca="true" t="shared" si="2" ref="O7:O46">IF(M7=21,L7*M7/100,0)</f>
        <v>0</v>
      </c>
      <c r="P7" s="78">
        <f aca="true" t="shared" si="3" ref="P7:P46">IF(M7=10,L7,0)</f>
        <v>0</v>
      </c>
      <c r="Q7" s="78">
        <f aca="true" t="shared" si="4" ref="Q7:Q46">IF(M7=4,L7,0)</f>
        <v>0</v>
      </c>
      <c r="R7" s="78">
        <f aca="true" t="shared" si="5" ref="R7:R46">IF(M7=4,L7*M7/100,0)</f>
        <v>0</v>
      </c>
      <c r="S7" s="78">
        <f aca="true" t="shared" si="6" ref="S7:S46">IF(M7=10,L7*M7/100,0)</f>
        <v>0</v>
      </c>
      <c r="T7" s="19">
        <f aca="true" t="shared" si="7" ref="T7:T46">IF(M7=0,L7,0)</f>
        <v>0</v>
      </c>
      <c r="U7" s="4">
        <f aca="true" t="shared" si="8" ref="U7:U46">L7*M7/100</f>
        <v>0</v>
      </c>
      <c r="V7" s="22"/>
    </row>
    <row r="8" spans="1:22" ht="12.75">
      <c r="A8" s="16">
        <v>3</v>
      </c>
      <c r="B8" s="101"/>
      <c r="C8" s="7"/>
      <c r="D8" s="7"/>
      <c r="E8" s="9"/>
      <c r="F8" s="102"/>
      <c r="G8" s="102"/>
      <c r="H8" s="102"/>
      <c r="I8" s="102"/>
      <c r="J8" s="102"/>
      <c r="K8" s="102"/>
      <c r="L8" s="4">
        <f t="shared" si="0"/>
        <v>0</v>
      </c>
      <c r="M8" s="28"/>
      <c r="N8" s="78">
        <f t="shared" si="1"/>
        <v>0</v>
      </c>
      <c r="O8" s="78">
        <f t="shared" si="2"/>
        <v>0</v>
      </c>
      <c r="P8" s="78">
        <f t="shared" si="3"/>
        <v>0</v>
      </c>
      <c r="Q8" s="78">
        <f t="shared" si="4"/>
        <v>0</v>
      </c>
      <c r="R8" s="78">
        <f t="shared" si="5"/>
        <v>0</v>
      </c>
      <c r="S8" s="78">
        <f t="shared" si="6"/>
        <v>0</v>
      </c>
      <c r="T8" s="19">
        <f t="shared" si="7"/>
        <v>0</v>
      </c>
      <c r="U8" s="4">
        <f t="shared" si="8"/>
        <v>0</v>
      </c>
      <c r="V8" s="22"/>
    </row>
    <row r="9" spans="1:22" ht="12.75">
      <c r="A9" s="16">
        <v>4</v>
      </c>
      <c r="B9" s="101"/>
      <c r="C9" s="7"/>
      <c r="D9" s="7"/>
      <c r="E9" s="9"/>
      <c r="F9" s="102"/>
      <c r="G9" s="102"/>
      <c r="H9" s="102"/>
      <c r="I9" s="102"/>
      <c r="J9" s="102"/>
      <c r="K9" s="102"/>
      <c r="L9" s="4">
        <f>V9*100/(100+M9)</f>
        <v>0</v>
      </c>
      <c r="M9" s="28"/>
      <c r="N9" s="78">
        <f t="shared" si="1"/>
        <v>0</v>
      </c>
      <c r="O9" s="78">
        <f t="shared" si="2"/>
        <v>0</v>
      </c>
      <c r="P9" s="78">
        <f t="shared" si="3"/>
        <v>0</v>
      </c>
      <c r="Q9" s="78">
        <f t="shared" si="4"/>
        <v>0</v>
      </c>
      <c r="R9" s="78">
        <f t="shared" si="5"/>
        <v>0</v>
      </c>
      <c r="S9" s="78">
        <f t="shared" si="6"/>
        <v>0</v>
      </c>
      <c r="T9" s="19">
        <f t="shared" si="7"/>
        <v>0</v>
      </c>
      <c r="U9" s="4">
        <f t="shared" si="8"/>
        <v>0</v>
      </c>
      <c r="V9" s="22"/>
    </row>
    <row r="10" spans="1:22" ht="12.75">
      <c r="A10" s="16">
        <v>5</v>
      </c>
      <c r="B10" s="101"/>
      <c r="C10" s="7"/>
      <c r="D10" s="7"/>
      <c r="E10" s="9"/>
      <c r="F10" s="102"/>
      <c r="G10" s="102"/>
      <c r="H10" s="102"/>
      <c r="I10" s="102"/>
      <c r="J10" s="102"/>
      <c r="K10" s="102"/>
      <c r="L10" s="4">
        <f t="shared" si="0"/>
        <v>0</v>
      </c>
      <c r="M10" s="28"/>
      <c r="N10" s="78">
        <f t="shared" si="1"/>
        <v>0</v>
      </c>
      <c r="O10" s="78">
        <f t="shared" si="2"/>
        <v>0</v>
      </c>
      <c r="P10" s="78">
        <f t="shared" si="3"/>
        <v>0</v>
      </c>
      <c r="Q10" s="78">
        <f t="shared" si="4"/>
        <v>0</v>
      </c>
      <c r="R10" s="78">
        <f t="shared" si="5"/>
        <v>0</v>
      </c>
      <c r="S10" s="78">
        <f t="shared" si="6"/>
        <v>0</v>
      </c>
      <c r="T10" s="19">
        <f t="shared" si="7"/>
        <v>0</v>
      </c>
      <c r="U10" s="4">
        <f t="shared" si="8"/>
        <v>0</v>
      </c>
      <c r="V10" s="22"/>
    </row>
    <row r="11" spans="1:22" ht="12.75">
      <c r="A11" s="16">
        <v>6</v>
      </c>
      <c r="B11" s="101"/>
      <c r="C11" s="7"/>
      <c r="D11" s="7"/>
      <c r="E11" s="9"/>
      <c r="F11" s="102"/>
      <c r="G11" s="102"/>
      <c r="H11" s="102"/>
      <c r="I11" s="102"/>
      <c r="J11" s="102"/>
      <c r="K11" s="102"/>
      <c r="L11" s="4">
        <f t="shared" si="0"/>
        <v>0</v>
      </c>
      <c r="M11" s="28"/>
      <c r="N11" s="78">
        <f t="shared" si="1"/>
        <v>0</v>
      </c>
      <c r="O11" s="78">
        <f t="shared" si="2"/>
        <v>0</v>
      </c>
      <c r="P11" s="78">
        <f t="shared" si="3"/>
        <v>0</v>
      </c>
      <c r="Q11" s="78">
        <f t="shared" si="4"/>
        <v>0</v>
      </c>
      <c r="R11" s="78">
        <f t="shared" si="5"/>
        <v>0</v>
      </c>
      <c r="S11" s="78">
        <f t="shared" si="6"/>
        <v>0</v>
      </c>
      <c r="T11" s="19">
        <f t="shared" si="7"/>
        <v>0</v>
      </c>
      <c r="U11" s="4">
        <f t="shared" si="8"/>
        <v>0</v>
      </c>
      <c r="V11" s="22"/>
    </row>
    <row r="12" spans="1:22" ht="12.75">
      <c r="A12" s="16">
        <v>7</v>
      </c>
      <c r="B12" s="101"/>
      <c r="C12" s="7"/>
      <c r="D12" s="7"/>
      <c r="E12" s="9"/>
      <c r="F12" s="102"/>
      <c r="G12" s="102"/>
      <c r="H12" s="102"/>
      <c r="I12" s="102"/>
      <c r="J12" s="102"/>
      <c r="K12" s="102"/>
      <c r="L12" s="4">
        <f t="shared" si="0"/>
        <v>0</v>
      </c>
      <c r="M12" s="28"/>
      <c r="N12" s="78">
        <f t="shared" si="1"/>
        <v>0</v>
      </c>
      <c r="O12" s="78">
        <f t="shared" si="2"/>
        <v>0</v>
      </c>
      <c r="P12" s="78">
        <f t="shared" si="3"/>
        <v>0</v>
      </c>
      <c r="Q12" s="78">
        <f t="shared" si="4"/>
        <v>0</v>
      </c>
      <c r="R12" s="78">
        <f t="shared" si="5"/>
        <v>0</v>
      </c>
      <c r="S12" s="78">
        <f t="shared" si="6"/>
        <v>0</v>
      </c>
      <c r="T12" s="19">
        <f t="shared" si="7"/>
        <v>0</v>
      </c>
      <c r="U12" s="4">
        <f t="shared" si="8"/>
        <v>0</v>
      </c>
      <c r="V12" s="22"/>
    </row>
    <row r="13" spans="1:22" ht="12.75">
      <c r="A13" s="16">
        <v>8</v>
      </c>
      <c r="B13" s="101"/>
      <c r="C13" s="7"/>
      <c r="D13" s="7"/>
      <c r="E13" s="9"/>
      <c r="F13" s="102"/>
      <c r="G13" s="102"/>
      <c r="H13" s="102"/>
      <c r="I13" s="102"/>
      <c r="J13" s="102"/>
      <c r="K13" s="102"/>
      <c r="L13" s="4">
        <f t="shared" si="0"/>
        <v>0</v>
      </c>
      <c r="M13" s="28"/>
      <c r="N13" s="78">
        <f t="shared" si="1"/>
        <v>0</v>
      </c>
      <c r="O13" s="78">
        <f t="shared" si="2"/>
        <v>0</v>
      </c>
      <c r="P13" s="78">
        <f t="shared" si="3"/>
        <v>0</v>
      </c>
      <c r="Q13" s="78">
        <f t="shared" si="4"/>
        <v>0</v>
      </c>
      <c r="R13" s="78">
        <f t="shared" si="5"/>
        <v>0</v>
      </c>
      <c r="S13" s="78">
        <f t="shared" si="6"/>
        <v>0</v>
      </c>
      <c r="T13" s="19">
        <f t="shared" si="7"/>
        <v>0</v>
      </c>
      <c r="U13" s="4">
        <f t="shared" si="8"/>
        <v>0</v>
      </c>
      <c r="V13" s="22"/>
    </row>
    <row r="14" spans="1:22" ht="12.75">
      <c r="A14" s="16">
        <v>9</v>
      </c>
      <c r="B14" s="101"/>
      <c r="C14" s="7"/>
      <c r="D14" s="7"/>
      <c r="E14" s="9"/>
      <c r="F14" s="102"/>
      <c r="G14" s="102"/>
      <c r="H14" s="102"/>
      <c r="I14" s="102"/>
      <c r="J14" s="102"/>
      <c r="K14" s="102"/>
      <c r="L14" s="4">
        <f t="shared" si="0"/>
        <v>0</v>
      </c>
      <c r="M14" s="28"/>
      <c r="N14" s="78">
        <f t="shared" si="1"/>
        <v>0</v>
      </c>
      <c r="O14" s="78">
        <f t="shared" si="2"/>
        <v>0</v>
      </c>
      <c r="P14" s="78">
        <f t="shared" si="3"/>
        <v>0</v>
      </c>
      <c r="Q14" s="78">
        <f t="shared" si="4"/>
        <v>0</v>
      </c>
      <c r="R14" s="78">
        <f>IF(M14=4,L14*M14/100,0)</f>
        <v>0</v>
      </c>
      <c r="S14" s="78">
        <f t="shared" si="6"/>
        <v>0</v>
      </c>
      <c r="T14" s="19">
        <f t="shared" si="7"/>
        <v>0</v>
      </c>
      <c r="U14" s="4">
        <f t="shared" si="8"/>
        <v>0</v>
      </c>
      <c r="V14" s="22"/>
    </row>
    <row r="15" spans="1:22" ht="12.75">
      <c r="A15" s="16">
        <v>10</v>
      </c>
      <c r="B15" s="101"/>
      <c r="C15" s="7"/>
      <c r="D15" s="7"/>
      <c r="E15" s="9"/>
      <c r="F15" s="102"/>
      <c r="G15" s="102"/>
      <c r="H15" s="102"/>
      <c r="I15" s="102"/>
      <c r="J15" s="102"/>
      <c r="K15" s="102"/>
      <c r="L15" s="4">
        <f t="shared" si="0"/>
        <v>0</v>
      </c>
      <c r="M15" s="28"/>
      <c r="N15" s="78">
        <f t="shared" si="1"/>
        <v>0</v>
      </c>
      <c r="O15" s="78">
        <f t="shared" si="2"/>
        <v>0</v>
      </c>
      <c r="P15" s="78">
        <f t="shared" si="3"/>
        <v>0</v>
      </c>
      <c r="Q15" s="78">
        <f t="shared" si="4"/>
        <v>0</v>
      </c>
      <c r="R15" s="78">
        <f t="shared" si="5"/>
        <v>0</v>
      </c>
      <c r="S15" s="78">
        <f t="shared" si="6"/>
        <v>0</v>
      </c>
      <c r="T15" s="19">
        <f t="shared" si="7"/>
        <v>0</v>
      </c>
      <c r="U15" s="4">
        <f t="shared" si="8"/>
        <v>0</v>
      </c>
      <c r="V15" s="22"/>
    </row>
    <row r="16" spans="1:22" ht="12.75">
      <c r="A16" s="16">
        <v>11</v>
      </c>
      <c r="B16" s="101"/>
      <c r="C16" s="7"/>
      <c r="D16" s="7"/>
      <c r="E16" s="9"/>
      <c r="F16" s="102"/>
      <c r="G16" s="102"/>
      <c r="H16" s="102"/>
      <c r="I16" s="102"/>
      <c r="J16" s="102"/>
      <c r="K16" s="102"/>
      <c r="L16" s="4">
        <f t="shared" si="0"/>
        <v>0</v>
      </c>
      <c r="M16" s="28"/>
      <c r="N16" s="78">
        <f t="shared" si="1"/>
        <v>0</v>
      </c>
      <c r="O16" s="78">
        <f t="shared" si="2"/>
        <v>0</v>
      </c>
      <c r="P16" s="78">
        <f t="shared" si="3"/>
        <v>0</v>
      </c>
      <c r="Q16" s="78">
        <f t="shared" si="4"/>
        <v>0</v>
      </c>
      <c r="R16" s="78">
        <f t="shared" si="5"/>
        <v>0</v>
      </c>
      <c r="S16" s="78">
        <f t="shared" si="6"/>
        <v>0</v>
      </c>
      <c r="T16" s="19">
        <f t="shared" si="7"/>
        <v>0</v>
      </c>
      <c r="U16" s="4">
        <f t="shared" si="8"/>
        <v>0</v>
      </c>
      <c r="V16" s="22"/>
    </row>
    <row r="17" spans="1:22" ht="12.75">
      <c r="A17" s="16">
        <v>12</v>
      </c>
      <c r="B17" s="101"/>
      <c r="C17" s="7"/>
      <c r="D17" s="7"/>
      <c r="E17" s="9"/>
      <c r="F17" s="102"/>
      <c r="G17" s="102"/>
      <c r="H17" s="102"/>
      <c r="I17" s="102"/>
      <c r="J17" s="102"/>
      <c r="K17" s="102"/>
      <c r="L17" s="4">
        <f t="shared" si="0"/>
        <v>0</v>
      </c>
      <c r="M17" s="28"/>
      <c r="N17" s="78">
        <f t="shared" si="1"/>
        <v>0</v>
      </c>
      <c r="O17" s="78">
        <f t="shared" si="2"/>
        <v>0</v>
      </c>
      <c r="P17" s="78">
        <f t="shared" si="3"/>
        <v>0</v>
      </c>
      <c r="Q17" s="78">
        <f t="shared" si="4"/>
        <v>0</v>
      </c>
      <c r="R17" s="78">
        <f t="shared" si="5"/>
        <v>0</v>
      </c>
      <c r="S17" s="78">
        <f t="shared" si="6"/>
        <v>0</v>
      </c>
      <c r="T17" s="19">
        <f t="shared" si="7"/>
        <v>0</v>
      </c>
      <c r="U17" s="4">
        <f t="shared" si="8"/>
        <v>0</v>
      </c>
      <c r="V17" s="22"/>
    </row>
    <row r="18" spans="1:22" ht="12.75">
      <c r="A18" s="16">
        <v>13</v>
      </c>
      <c r="B18" s="101"/>
      <c r="C18" s="7"/>
      <c r="D18" s="7"/>
      <c r="E18" s="9"/>
      <c r="F18" s="102"/>
      <c r="G18" s="102"/>
      <c r="H18" s="102"/>
      <c r="I18" s="102"/>
      <c r="J18" s="102"/>
      <c r="K18" s="102"/>
      <c r="L18" s="4">
        <f t="shared" si="0"/>
        <v>0</v>
      </c>
      <c r="M18" s="28"/>
      <c r="N18" s="78">
        <f t="shared" si="1"/>
        <v>0</v>
      </c>
      <c r="O18" s="78">
        <f t="shared" si="2"/>
        <v>0</v>
      </c>
      <c r="P18" s="78">
        <f t="shared" si="3"/>
        <v>0</v>
      </c>
      <c r="Q18" s="78">
        <f t="shared" si="4"/>
        <v>0</v>
      </c>
      <c r="R18" s="78">
        <f t="shared" si="5"/>
        <v>0</v>
      </c>
      <c r="S18" s="78">
        <f t="shared" si="6"/>
        <v>0</v>
      </c>
      <c r="T18" s="19">
        <f t="shared" si="7"/>
        <v>0</v>
      </c>
      <c r="U18" s="4">
        <f t="shared" si="8"/>
        <v>0</v>
      </c>
      <c r="V18" s="22"/>
    </row>
    <row r="19" spans="1:22" ht="12.75">
      <c r="A19" s="16">
        <v>14</v>
      </c>
      <c r="B19" s="101"/>
      <c r="C19" s="7"/>
      <c r="D19" s="7"/>
      <c r="E19" s="9"/>
      <c r="F19" s="102"/>
      <c r="G19" s="102"/>
      <c r="H19" s="102"/>
      <c r="I19" s="102"/>
      <c r="J19" s="102"/>
      <c r="K19" s="102"/>
      <c r="L19" s="4">
        <f t="shared" si="0"/>
        <v>0</v>
      </c>
      <c r="M19" s="28"/>
      <c r="N19" s="78">
        <f t="shared" si="1"/>
        <v>0</v>
      </c>
      <c r="O19" s="78">
        <f t="shared" si="2"/>
        <v>0</v>
      </c>
      <c r="P19" s="78">
        <f t="shared" si="3"/>
        <v>0</v>
      </c>
      <c r="Q19" s="78">
        <f t="shared" si="4"/>
        <v>0</v>
      </c>
      <c r="R19" s="78">
        <f t="shared" si="5"/>
        <v>0</v>
      </c>
      <c r="S19" s="78">
        <f t="shared" si="6"/>
        <v>0</v>
      </c>
      <c r="T19" s="19">
        <f t="shared" si="7"/>
        <v>0</v>
      </c>
      <c r="U19" s="4">
        <f t="shared" si="8"/>
        <v>0</v>
      </c>
      <c r="V19" s="22"/>
    </row>
    <row r="20" spans="1:22" ht="12.75">
      <c r="A20" s="16">
        <v>15</v>
      </c>
      <c r="B20" s="101"/>
      <c r="C20" s="7"/>
      <c r="D20" s="7"/>
      <c r="E20" s="9"/>
      <c r="F20" s="102"/>
      <c r="G20" s="102"/>
      <c r="H20" s="102"/>
      <c r="I20" s="102"/>
      <c r="J20" s="102"/>
      <c r="K20" s="102"/>
      <c r="L20" s="4">
        <f t="shared" si="0"/>
        <v>0</v>
      </c>
      <c r="M20" s="28"/>
      <c r="N20" s="78">
        <f t="shared" si="1"/>
        <v>0</v>
      </c>
      <c r="O20" s="78">
        <f t="shared" si="2"/>
        <v>0</v>
      </c>
      <c r="P20" s="78">
        <f t="shared" si="3"/>
        <v>0</v>
      </c>
      <c r="Q20" s="78">
        <f t="shared" si="4"/>
        <v>0</v>
      </c>
      <c r="R20" s="78">
        <f t="shared" si="5"/>
        <v>0</v>
      </c>
      <c r="S20" s="78">
        <f t="shared" si="6"/>
        <v>0</v>
      </c>
      <c r="T20" s="19">
        <f t="shared" si="7"/>
        <v>0</v>
      </c>
      <c r="U20" s="4">
        <f t="shared" si="8"/>
        <v>0</v>
      </c>
      <c r="V20" s="22"/>
    </row>
    <row r="21" spans="1:22" ht="12.75">
      <c r="A21" s="16">
        <v>16</v>
      </c>
      <c r="B21" s="101"/>
      <c r="C21" s="7"/>
      <c r="D21" s="7"/>
      <c r="E21" s="9"/>
      <c r="F21" s="102"/>
      <c r="G21" s="102"/>
      <c r="H21" s="102"/>
      <c r="I21" s="102"/>
      <c r="J21" s="102"/>
      <c r="K21" s="102"/>
      <c r="L21" s="4">
        <f t="shared" si="0"/>
        <v>0</v>
      </c>
      <c r="M21" s="28"/>
      <c r="N21" s="78">
        <f t="shared" si="1"/>
        <v>0</v>
      </c>
      <c r="O21" s="78">
        <f t="shared" si="2"/>
        <v>0</v>
      </c>
      <c r="P21" s="78">
        <f t="shared" si="3"/>
        <v>0</v>
      </c>
      <c r="Q21" s="78">
        <f t="shared" si="4"/>
        <v>0</v>
      </c>
      <c r="R21" s="78">
        <f t="shared" si="5"/>
        <v>0</v>
      </c>
      <c r="S21" s="78">
        <f t="shared" si="6"/>
        <v>0</v>
      </c>
      <c r="T21" s="19">
        <f t="shared" si="7"/>
        <v>0</v>
      </c>
      <c r="U21" s="4">
        <f t="shared" si="8"/>
        <v>0</v>
      </c>
      <c r="V21" s="22"/>
    </row>
    <row r="22" spans="1:22" ht="12.75">
      <c r="A22" s="16">
        <v>17</v>
      </c>
      <c r="B22" s="101"/>
      <c r="C22" s="7"/>
      <c r="D22" s="7"/>
      <c r="E22" s="9"/>
      <c r="F22" s="102"/>
      <c r="G22" s="102"/>
      <c r="H22" s="102"/>
      <c r="I22" s="102"/>
      <c r="J22" s="102"/>
      <c r="K22" s="102"/>
      <c r="L22" s="4">
        <f t="shared" si="0"/>
        <v>0</v>
      </c>
      <c r="M22" s="28"/>
      <c r="N22" s="78">
        <f t="shared" si="1"/>
        <v>0</v>
      </c>
      <c r="O22" s="78">
        <f t="shared" si="2"/>
        <v>0</v>
      </c>
      <c r="P22" s="78">
        <f t="shared" si="3"/>
        <v>0</v>
      </c>
      <c r="Q22" s="78">
        <f t="shared" si="4"/>
        <v>0</v>
      </c>
      <c r="R22" s="78">
        <f t="shared" si="5"/>
        <v>0</v>
      </c>
      <c r="S22" s="78">
        <f t="shared" si="6"/>
        <v>0</v>
      </c>
      <c r="T22" s="19">
        <f t="shared" si="7"/>
        <v>0</v>
      </c>
      <c r="U22" s="4">
        <f>L22*M22/100</f>
        <v>0</v>
      </c>
      <c r="V22" s="22"/>
    </row>
    <row r="23" spans="1:22" ht="12.75">
      <c r="A23" s="16">
        <v>18</v>
      </c>
      <c r="B23" s="101"/>
      <c r="C23" s="7"/>
      <c r="D23" s="7"/>
      <c r="E23" s="9"/>
      <c r="F23" s="102"/>
      <c r="G23" s="102"/>
      <c r="H23" s="102"/>
      <c r="I23" s="102"/>
      <c r="J23" s="102"/>
      <c r="K23" s="102"/>
      <c r="L23" s="4">
        <f t="shared" si="0"/>
        <v>0</v>
      </c>
      <c r="M23" s="28"/>
      <c r="N23" s="78">
        <f t="shared" si="1"/>
        <v>0</v>
      </c>
      <c r="O23" s="78">
        <f t="shared" si="2"/>
        <v>0</v>
      </c>
      <c r="P23" s="78">
        <f t="shared" si="3"/>
        <v>0</v>
      </c>
      <c r="Q23" s="78">
        <f t="shared" si="4"/>
        <v>0</v>
      </c>
      <c r="R23" s="78">
        <f t="shared" si="5"/>
        <v>0</v>
      </c>
      <c r="S23" s="78">
        <f t="shared" si="6"/>
        <v>0</v>
      </c>
      <c r="T23" s="19">
        <f t="shared" si="7"/>
        <v>0</v>
      </c>
      <c r="U23" s="4">
        <f t="shared" si="8"/>
        <v>0</v>
      </c>
      <c r="V23" s="22"/>
    </row>
    <row r="24" spans="1:22" ht="12.75">
      <c r="A24" s="16">
        <v>19</v>
      </c>
      <c r="B24" s="101"/>
      <c r="C24" s="7"/>
      <c r="D24" s="7"/>
      <c r="E24" s="9"/>
      <c r="F24" s="102"/>
      <c r="G24" s="102"/>
      <c r="H24" s="102"/>
      <c r="I24" s="102"/>
      <c r="J24" s="102"/>
      <c r="K24" s="102"/>
      <c r="L24" s="4">
        <f t="shared" si="0"/>
        <v>0</v>
      </c>
      <c r="M24" s="28"/>
      <c r="N24" s="78">
        <f t="shared" si="1"/>
        <v>0</v>
      </c>
      <c r="O24" s="78">
        <f t="shared" si="2"/>
        <v>0</v>
      </c>
      <c r="P24" s="78">
        <f t="shared" si="3"/>
        <v>0</v>
      </c>
      <c r="Q24" s="78">
        <f t="shared" si="4"/>
        <v>0</v>
      </c>
      <c r="R24" s="78">
        <f t="shared" si="5"/>
        <v>0</v>
      </c>
      <c r="S24" s="78">
        <f t="shared" si="6"/>
        <v>0</v>
      </c>
      <c r="T24" s="19">
        <f t="shared" si="7"/>
        <v>0</v>
      </c>
      <c r="U24" s="4">
        <f t="shared" si="8"/>
        <v>0</v>
      </c>
      <c r="V24" s="22"/>
    </row>
    <row r="25" spans="1:22" ht="12.75">
      <c r="A25" s="16">
        <v>20</v>
      </c>
      <c r="B25" s="101"/>
      <c r="C25" s="7"/>
      <c r="D25" s="7"/>
      <c r="E25" s="9"/>
      <c r="F25" s="102"/>
      <c r="G25" s="102"/>
      <c r="H25" s="102"/>
      <c r="I25" s="102"/>
      <c r="J25" s="102"/>
      <c r="K25" s="102"/>
      <c r="L25" s="4">
        <f t="shared" si="0"/>
        <v>0</v>
      </c>
      <c r="M25" s="28"/>
      <c r="N25" s="78">
        <f t="shared" si="1"/>
        <v>0</v>
      </c>
      <c r="O25" s="78">
        <f t="shared" si="2"/>
        <v>0</v>
      </c>
      <c r="P25" s="78">
        <f t="shared" si="3"/>
        <v>0</v>
      </c>
      <c r="Q25" s="78">
        <f t="shared" si="4"/>
        <v>0</v>
      </c>
      <c r="R25" s="78">
        <f t="shared" si="5"/>
        <v>0</v>
      </c>
      <c r="S25" s="78">
        <f t="shared" si="6"/>
        <v>0</v>
      </c>
      <c r="T25" s="19">
        <f t="shared" si="7"/>
        <v>0</v>
      </c>
      <c r="U25" s="4">
        <f t="shared" si="8"/>
        <v>0</v>
      </c>
      <c r="V25" s="22"/>
    </row>
    <row r="26" spans="1:22" ht="12.75">
      <c r="A26" s="16">
        <v>21</v>
      </c>
      <c r="B26" s="101"/>
      <c r="C26" s="7"/>
      <c r="D26" s="7"/>
      <c r="E26" s="9"/>
      <c r="F26" s="102"/>
      <c r="G26" s="102"/>
      <c r="H26" s="102"/>
      <c r="I26" s="102"/>
      <c r="J26" s="102"/>
      <c r="K26" s="102"/>
      <c r="L26" s="4">
        <f t="shared" si="0"/>
        <v>0</v>
      </c>
      <c r="M26" s="28"/>
      <c r="N26" s="78">
        <f t="shared" si="1"/>
        <v>0</v>
      </c>
      <c r="O26" s="78">
        <f t="shared" si="2"/>
        <v>0</v>
      </c>
      <c r="P26" s="78">
        <f t="shared" si="3"/>
        <v>0</v>
      </c>
      <c r="Q26" s="78">
        <f t="shared" si="4"/>
        <v>0</v>
      </c>
      <c r="R26" s="78">
        <f t="shared" si="5"/>
        <v>0</v>
      </c>
      <c r="S26" s="78">
        <f t="shared" si="6"/>
        <v>0</v>
      </c>
      <c r="T26" s="19">
        <f t="shared" si="7"/>
        <v>0</v>
      </c>
      <c r="U26" s="4">
        <f t="shared" si="8"/>
        <v>0</v>
      </c>
      <c r="V26" s="22"/>
    </row>
    <row r="27" spans="1:22" ht="12.75">
      <c r="A27" s="16">
        <v>22</v>
      </c>
      <c r="B27" s="101"/>
      <c r="C27" s="7"/>
      <c r="D27" s="7"/>
      <c r="E27" s="9"/>
      <c r="F27" s="102"/>
      <c r="G27" s="102"/>
      <c r="H27" s="102"/>
      <c r="I27" s="102"/>
      <c r="J27" s="102"/>
      <c r="K27" s="102"/>
      <c r="L27" s="4">
        <f t="shared" si="0"/>
        <v>0</v>
      </c>
      <c r="M27" s="28"/>
      <c r="N27" s="78">
        <f t="shared" si="1"/>
        <v>0</v>
      </c>
      <c r="O27" s="78">
        <f t="shared" si="2"/>
        <v>0</v>
      </c>
      <c r="P27" s="78">
        <f t="shared" si="3"/>
        <v>0</v>
      </c>
      <c r="Q27" s="78">
        <f t="shared" si="4"/>
        <v>0</v>
      </c>
      <c r="R27" s="78">
        <f t="shared" si="5"/>
        <v>0</v>
      </c>
      <c r="S27" s="78">
        <f t="shared" si="6"/>
        <v>0</v>
      </c>
      <c r="T27" s="19">
        <f t="shared" si="7"/>
        <v>0</v>
      </c>
      <c r="U27" s="4">
        <f t="shared" si="8"/>
        <v>0</v>
      </c>
      <c r="V27" s="22"/>
    </row>
    <row r="28" spans="1:22" ht="12.75">
      <c r="A28" s="16">
        <v>23</v>
      </c>
      <c r="B28" s="101"/>
      <c r="C28" s="7"/>
      <c r="D28" s="7"/>
      <c r="E28" s="9"/>
      <c r="F28" s="102"/>
      <c r="G28" s="102"/>
      <c r="H28" s="102"/>
      <c r="I28" s="102"/>
      <c r="J28" s="102"/>
      <c r="K28" s="102"/>
      <c r="L28" s="4">
        <f t="shared" si="0"/>
        <v>0</v>
      </c>
      <c r="M28" s="28"/>
      <c r="N28" s="78">
        <f t="shared" si="1"/>
        <v>0</v>
      </c>
      <c r="O28" s="78">
        <f t="shared" si="2"/>
        <v>0</v>
      </c>
      <c r="P28" s="78">
        <f t="shared" si="3"/>
        <v>0</v>
      </c>
      <c r="Q28" s="78">
        <f t="shared" si="4"/>
        <v>0</v>
      </c>
      <c r="R28" s="78">
        <f t="shared" si="5"/>
        <v>0</v>
      </c>
      <c r="S28" s="78">
        <f t="shared" si="6"/>
        <v>0</v>
      </c>
      <c r="T28" s="19">
        <f t="shared" si="7"/>
        <v>0</v>
      </c>
      <c r="U28" s="4">
        <f t="shared" si="8"/>
        <v>0</v>
      </c>
      <c r="V28" s="22"/>
    </row>
    <row r="29" spans="1:22" ht="12.75">
      <c r="A29" s="16">
        <v>24</v>
      </c>
      <c r="B29" s="101"/>
      <c r="C29" s="7"/>
      <c r="D29" s="7"/>
      <c r="E29" s="9"/>
      <c r="F29" s="102"/>
      <c r="G29" s="102"/>
      <c r="H29" s="102"/>
      <c r="I29" s="102"/>
      <c r="J29" s="102"/>
      <c r="K29" s="102"/>
      <c r="L29" s="4">
        <f t="shared" si="0"/>
        <v>0</v>
      </c>
      <c r="M29" s="28"/>
      <c r="N29" s="78">
        <f t="shared" si="1"/>
        <v>0</v>
      </c>
      <c r="O29" s="78">
        <f t="shared" si="2"/>
        <v>0</v>
      </c>
      <c r="P29" s="78">
        <f t="shared" si="3"/>
        <v>0</v>
      </c>
      <c r="Q29" s="78">
        <f t="shared" si="4"/>
        <v>0</v>
      </c>
      <c r="R29" s="78">
        <f t="shared" si="5"/>
        <v>0</v>
      </c>
      <c r="S29" s="78">
        <f t="shared" si="6"/>
        <v>0</v>
      </c>
      <c r="T29" s="19">
        <f t="shared" si="7"/>
        <v>0</v>
      </c>
      <c r="U29" s="4">
        <f t="shared" si="8"/>
        <v>0</v>
      </c>
      <c r="V29" s="22"/>
    </row>
    <row r="30" spans="1:22" ht="12.75">
      <c r="A30" s="16">
        <v>25</v>
      </c>
      <c r="B30" s="101"/>
      <c r="C30" s="7"/>
      <c r="D30" s="7"/>
      <c r="E30" s="9"/>
      <c r="F30" s="102"/>
      <c r="G30" s="102"/>
      <c r="H30" s="102"/>
      <c r="I30" s="102"/>
      <c r="J30" s="102"/>
      <c r="K30" s="102"/>
      <c r="L30" s="4">
        <f aca="true" t="shared" si="9" ref="L30:L38">V30*100/(100+M30)</f>
        <v>0</v>
      </c>
      <c r="M30" s="28"/>
      <c r="N30" s="78">
        <f aca="true" t="shared" si="10" ref="N30:N38">IF(M30=21,L30,0)</f>
        <v>0</v>
      </c>
      <c r="O30" s="78">
        <f aca="true" t="shared" si="11" ref="O30:O38">IF(M30=21,L30*M30/100,0)</f>
        <v>0</v>
      </c>
      <c r="P30" s="78">
        <f aca="true" t="shared" si="12" ref="P30:P38">IF(M30=10,L30,0)</f>
        <v>0</v>
      </c>
      <c r="Q30" s="78">
        <f aca="true" t="shared" si="13" ref="Q30:Q38">IF(M30=4,L30,0)</f>
        <v>0</v>
      </c>
      <c r="R30" s="78">
        <f aca="true" t="shared" si="14" ref="R30:R38">IF(M30=4,L30*M30/100,0)</f>
        <v>0</v>
      </c>
      <c r="S30" s="78">
        <f aca="true" t="shared" si="15" ref="S30:S38">IF(M30=10,L30*M30/100,0)</f>
        <v>0</v>
      </c>
      <c r="T30" s="19">
        <f aca="true" t="shared" si="16" ref="T30:T38">IF(M30=0,L30,0)</f>
        <v>0</v>
      </c>
      <c r="U30" s="4">
        <f aca="true" t="shared" si="17" ref="U30:U38">L30*M30/100</f>
        <v>0</v>
      </c>
      <c r="V30" s="22"/>
    </row>
    <row r="31" spans="1:22" ht="12.75">
      <c r="A31" s="16">
        <v>26</v>
      </c>
      <c r="B31" s="101"/>
      <c r="C31" s="7"/>
      <c r="D31" s="7"/>
      <c r="E31" s="9"/>
      <c r="F31" s="102"/>
      <c r="G31" s="102"/>
      <c r="H31" s="102"/>
      <c r="I31" s="102"/>
      <c r="J31" s="102"/>
      <c r="K31" s="102"/>
      <c r="L31" s="4">
        <f t="shared" si="9"/>
        <v>0</v>
      </c>
      <c r="M31" s="28"/>
      <c r="N31" s="78">
        <f t="shared" si="10"/>
        <v>0</v>
      </c>
      <c r="O31" s="78">
        <f t="shared" si="11"/>
        <v>0</v>
      </c>
      <c r="P31" s="78">
        <f t="shared" si="12"/>
        <v>0</v>
      </c>
      <c r="Q31" s="78">
        <f t="shared" si="13"/>
        <v>0</v>
      </c>
      <c r="R31" s="78">
        <f t="shared" si="14"/>
        <v>0</v>
      </c>
      <c r="S31" s="78">
        <f t="shared" si="15"/>
        <v>0</v>
      </c>
      <c r="T31" s="19">
        <f t="shared" si="16"/>
        <v>0</v>
      </c>
      <c r="U31" s="4">
        <f t="shared" si="17"/>
        <v>0</v>
      </c>
      <c r="V31" s="22"/>
    </row>
    <row r="32" spans="1:22" ht="12.75">
      <c r="A32" s="16">
        <v>27</v>
      </c>
      <c r="B32" s="101"/>
      <c r="C32" s="7"/>
      <c r="D32" s="7"/>
      <c r="E32" s="9"/>
      <c r="F32" s="102"/>
      <c r="G32" s="102"/>
      <c r="H32" s="102"/>
      <c r="I32" s="102"/>
      <c r="J32" s="102"/>
      <c r="K32" s="102"/>
      <c r="L32" s="4">
        <f t="shared" si="9"/>
        <v>0</v>
      </c>
      <c r="M32" s="28"/>
      <c r="N32" s="78">
        <f t="shared" si="10"/>
        <v>0</v>
      </c>
      <c r="O32" s="78">
        <f t="shared" si="11"/>
        <v>0</v>
      </c>
      <c r="P32" s="78">
        <f t="shared" si="12"/>
        <v>0</v>
      </c>
      <c r="Q32" s="78">
        <f t="shared" si="13"/>
        <v>0</v>
      </c>
      <c r="R32" s="78">
        <f t="shared" si="14"/>
        <v>0</v>
      </c>
      <c r="S32" s="78">
        <f t="shared" si="15"/>
        <v>0</v>
      </c>
      <c r="T32" s="19">
        <f t="shared" si="16"/>
        <v>0</v>
      </c>
      <c r="U32" s="4">
        <f t="shared" si="17"/>
        <v>0</v>
      </c>
      <c r="V32" s="22"/>
    </row>
    <row r="33" spans="1:22" ht="12.75">
      <c r="A33" s="16">
        <v>28</v>
      </c>
      <c r="B33" s="101"/>
      <c r="C33" s="7"/>
      <c r="D33" s="7"/>
      <c r="E33" s="9"/>
      <c r="F33" s="102"/>
      <c r="G33" s="102"/>
      <c r="H33" s="102"/>
      <c r="I33" s="102"/>
      <c r="J33" s="102"/>
      <c r="K33" s="102"/>
      <c r="L33" s="4">
        <f t="shared" si="9"/>
        <v>0</v>
      </c>
      <c r="M33" s="28"/>
      <c r="N33" s="78">
        <f t="shared" si="10"/>
        <v>0</v>
      </c>
      <c r="O33" s="78">
        <f t="shared" si="11"/>
        <v>0</v>
      </c>
      <c r="P33" s="78">
        <f t="shared" si="12"/>
        <v>0</v>
      </c>
      <c r="Q33" s="78">
        <f t="shared" si="13"/>
        <v>0</v>
      </c>
      <c r="R33" s="78">
        <f t="shared" si="14"/>
        <v>0</v>
      </c>
      <c r="S33" s="78">
        <f t="shared" si="15"/>
        <v>0</v>
      </c>
      <c r="T33" s="19">
        <f t="shared" si="16"/>
        <v>0</v>
      </c>
      <c r="U33" s="4">
        <f t="shared" si="17"/>
        <v>0</v>
      </c>
      <c r="V33" s="22"/>
    </row>
    <row r="34" spans="1:22" ht="12.75">
      <c r="A34" s="16">
        <v>29</v>
      </c>
      <c r="B34" s="101"/>
      <c r="C34" s="7"/>
      <c r="D34" s="7"/>
      <c r="E34" s="9"/>
      <c r="F34" s="102"/>
      <c r="G34" s="102"/>
      <c r="H34" s="102"/>
      <c r="I34" s="102"/>
      <c r="J34" s="102"/>
      <c r="K34" s="102"/>
      <c r="L34" s="4">
        <f t="shared" si="9"/>
        <v>0</v>
      </c>
      <c r="M34" s="28"/>
      <c r="N34" s="78">
        <f t="shared" si="10"/>
        <v>0</v>
      </c>
      <c r="O34" s="78">
        <f t="shared" si="11"/>
        <v>0</v>
      </c>
      <c r="P34" s="78">
        <f t="shared" si="12"/>
        <v>0</v>
      </c>
      <c r="Q34" s="78">
        <f t="shared" si="13"/>
        <v>0</v>
      </c>
      <c r="R34" s="78">
        <f t="shared" si="14"/>
        <v>0</v>
      </c>
      <c r="S34" s="78">
        <f t="shared" si="15"/>
        <v>0</v>
      </c>
      <c r="T34" s="19">
        <f t="shared" si="16"/>
        <v>0</v>
      </c>
      <c r="U34" s="4">
        <f t="shared" si="17"/>
        <v>0</v>
      </c>
      <c r="V34" s="22"/>
    </row>
    <row r="35" spans="1:22" ht="12.75">
      <c r="A35" s="16">
        <v>30</v>
      </c>
      <c r="B35" s="101"/>
      <c r="C35" s="7"/>
      <c r="D35" s="7"/>
      <c r="E35" s="9"/>
      <c r="F35" s="102"/>
      <c r="G35" s="102"/>
      <c r="H35" s="102"/>
      <c r="I35" s="102"/>
      <c r="J35" s="102"/>
      <c r="K35" s="102"/>
      <c r="L35" s="4">
        <f t="shared" si="9"/>
        <v>0</v>
      </c>
      <c r="M35" s="28"/>
      <c r="N35" s="78">
        <f t="shared" si="10"/>
        <v>0</v>
      </c>
      <c r="O35" s="78">
        <f t="shared" si="11"/>
        <v>0</v>
      </c>
      <c r="P35" s="78">
        <f t="shared" si="12"/>
        <v>0</v>
      </c>
      <c r="Q35" s="78">
        <f t="shared" si="13"/>
        <v>0</v>
      </c>
      <c r="R35" s="78">
        <f t="shared" si="14"/>
        <v>0</v>
      </c>
      <c r="S35" s="78">
        <f t="shared" si="15"/>
        <v>0</v>
      </c>
      <c r="T35" s="19">
        <f t="shared" si="16"/>
        <v>0</v>
      </c>
      <c r="U35" s="4">
        <f t="shared" si="17"/>
        <v>0</v>
      </c>
      <c r="V35" s="22"/>
    </row>
    <row r="36" spans="1:22" ht="12.75">
      <c r="A36" s="16">
        <v>31</v>
      </c>
      <c r="B36" s="101"/>
      <c r="C36" s="7"/>
      <c r="D36" s="7"/>
      <c r="E36" s="9"/>
      <c r="F36" s="102"/>
      <c r="G36" s="102"/>
      <c r="H36" s="102"/>
      <c r="I36" s="102"/>
      <c r="J36" s="102"/>
      <c r="K36" s="102"/>
      <c r="L36" s="4">
        <f t="shared" si="9"/>
        <v>0</v>
      </c>
      <c r="M36" s="28"/>
      <c r="N36" s="78">
        <f t="shared" si="10"/>
        <v>0</v>
      </c>
      <c r="O36" s="78">
        <f t="shared" si="11"/>
        <v>0</v>
      </c>
      <c r="P36" s="78">
        <f t="shared" si="12"/>
        <v>0</v>
      </c>
      <c r="Q36" s="78">
        <f t="shared" si="13"/>
        <v>0</v>
      </c>
      <c r="R36" s="78">
        <f t="shared" si="14"/>
        <v>0</v>
      </c>
      <c r="S36" s="78">
        <f t="shared" si="15"/>
        <v>0</v>
      </c>
      <c r="T36" s="19">
        <f t="shared" si="16"/>
        <v>0</v>
      </c>
      <c r="U36" s="4">
        <f t="shared" si="17"/>
        <v>0</v>
      </c>
      <c r="V36" s="22"/>
    </row>
    <row r="37" spans="1:22" ht="12.75">
      <c r="A37" s="16">
        <v>32</v>
      </c>
      <c r="B37" s="101"/>
      <c r="C37" s="7"/>
      <c r="D37" s="7"/>
      <c r="E37" s="9"/>
      <c r="F37" s="102"/>
      <c r="G37" s="102"/>
      <c r="H37" s="102"/>
      <c r="I37" s="102"/>
      <c r="J37" s="102"/>
      <c r="K37" s="102"/>
      <c r="L37" s="4">
        <f t="shared" si="9"/>
        <v>0</v>
      </c>
      <c r="M37" s="28"/>
      <c r="N37" s="78">
        <f t="shared" si="10"/>
        <v>0</v>
      </c>
      <c r="O37" s="78">
        <f t="shared" si="11"/>
        <v>0</v>
      </c>
      <c r="P37" s="78">
        <f t="shared" si="12"/>
        <v>0</v>
      </c>
      <c r="Q37" s="78">
        <f t="shared" si="13"/>
        <v>0</v>
      </c>
      <c r="R37" s="78">
        <f t="shared" si="14"/>
        <v>0</v>
      </c>
      <c r="S37" s="78">
        <f t="shared" si="15"/>
        <v>0</v>
      </c>
      <c r="T37" s="19">
        <f t="shared" si="16"/>
        <v>0</v>
      </c>
      <c r="U37" s="4">
        <f t="shared" si="17"/>
        <v>0</v>
      </c>
      <c r="V37" s="22"/>
    </row>
    <row r="38" spans="1:22" ht="12.75">
      <c r="A38" s="16">
        <v>33</v>
      </c>
      <c r="B38" s="101"/>
      <c r="C38" s="7"/>
      <c r="D38" s="7"/>
      <c r="E38" s="9"/>
      <c r="F38" s="102"/>
      <c r="G38" s="102"/>
      <c r="H38" s="102"/>
      <c r="I38" s="102"/>
      <c r="J38" s="102"/>
      <c r="K38" s="102"/>
      <c r="L38" s="4">
        <f t="shared" si="9"/>
        <v>0</v>
      </c>
      <c r="M38" s="28"/>
      <c r="N38" s="78">
        <f t="shared" si="10"/>
        <v>0</v>
      </c>
      <c r="O38" s="78">
        <f t="shared" si="11"/>
        <v>0</v>
      </c>
      <c r="P38" s="78">
        <f t="shared" si="12"/>
        <v>0</v>
      </c>
      <c r="Q38" s="78">
        <f t="shared" si="13"/>
        <v>0</v>
      </c>
      <c r="R38" s="78">
        <f t="shared" si="14"/>
        <v>0</v>
      </c>
      <c r="S38" s="78">
        <f t="shared" si="15"/>
        <v>0</v>
      </c>
      <c r="T38" s="19">
        <f t="shared" si="16"/>
        <v>0</v>
      </c>
      <c r="U38" s="4">
        <f t="shared" si="17"/>
        <v>0</v>
      </c>
      <c r="V38" s="22"/>
    </row>
    <row r="39" spans="1:22" ht="12.75">
      <c r="A39" s="16">
        <v>34</v>
      </c>
      <c r="B39" s="101"/>
      <c r="C39" s="7"/>
      <c r="D39" s="7"/>
      <c r="E39" s="9"/>
      <c r="F39" s="102"/>
      <c r="G39" s="102"/>
      <c r="H39" s="102"/>
      <c r="I39" s="102"/>
      <c r="J39" s="102"/>
      <c r="K39" s="102"/>
      <c r="L39" s="4">
        <f t="shared" si="0"/>
        <v>0</v>
      </c>
      <c r="M39" s="28"/>
      <c r="N39" s="78">
        <f t="shared" si="1"/>
        <v>0</v>
      </c>
      <c r="O39" s="78">
        <f t="shared" si="2"/>
        <v>0</v>
      </c>
      <c r="P39" s="78">
        <f t="shared" si="3"/>
        <v>0</v>
      </c>
      <c r="Q39" s="78">
        <f t="shared" si="4"/>
        <v>0</v>
      </c>
      <c r="R39" s="78">
        <f t="shared" si="5"/>
        <v>0</v>
      </c>
      <c r="S39" s="78">
        <f t="shared" si="6"/>
        <v>0</v>
      </c>
      <c r="T39" s="19">
        <f t="shared" si="7"/>
        <v>0</v>
      </c>
      <c r="U39" s="4">
        <f t="shared" si="8"/>
        <v>0</v>
      </c>
      <c r="V39" s="22"/>
    </row>
    <row r="40" spans="1:22" ht="12.75">
      <c r="A40" s="16">
        <v>35</v>
      </c>
      <c r="B40" s="101"/>
      <c r="C40" s="7"/>
      <c r="D40" s="7"/>
      <c r="E40" s="9"/>
      <c r="F40" s="102"/>
      <c r="G40" s="102"/>
      <c r="H40" s="102"/>
      <c r="I40" s="102"/>
      <c r="J40" s="102"/>
      <c r="K40" s="102"/>
      <c r="L40" s="4">
        <f t="shared" si="0"/>
        <v>0</v>
      </c>
      <c r="M40" s="28"/>
      <c r="N40" s="78">
        <f t="shared" si="1"/>
        <v>0</v>
      </c>
      <c r="O40" s="78">
        <f t="shared" si="2"/>
        <v>0</v>
      </c>
      <c r="P40" s="78">
        <f t="shared" si="3"/>
        <v>0</v>
      </c>
      <c r="Q40" s="78">
        <f t="shared" si="4"/>
        <v>0</v>
      </c>
      <c r="R40" s="78">
        <f t="shared" si="5"/>
        <v>0</v>
      </c>
      <c r="S40" s="78">
        <f t="shared" si="6"/>
        <v>0</v>
      </c>
      <c r="T40" s="19">
        <f t="shared" si="7"/>
        <v>0</v>
      </c>
      <c r="U40" s="4">
        <f t="shared" si="8"/>
        <v>0</v>
      </c>
      <c r="V40" s="22"/>
    </row>
    <row r="41" spans="1:22" ht="12.75">
      <c r="A41" s="16">
        <v>36</v>
      </c>
      <c r="B41" s="101"/>
      <c r="C41" s="7"/>
      <c r="D41" s="7"/>
      <c r="E41" s="9"/>
      <c r="F41" s="102"/>
      <c r="G41" s="102"/>
      <c r="H41" s="102"/>
      <c r="I41" s="102"/>
      <c r="J41" s="102"/>
      <c r="K41" s="102"/>
      <c r="L41" s="4">
        <f t="shared" si="0"/>
        <v>0</v>
      </c>
      <c r="M41" s="28"/>
      <c r="N41" s="78">
        <f t="shared" si="1"/>
        <v>0</v>
      </c>
      <c r="O41" s="78">
        <f t="shared" si="2"/>
        <v>0</v>
      </c>
      <c r="P41" s="78">
        <f t="shared" si="3"/>
        <v>0</v>
      </c>
      <c r="Q41" s="78">
        <f t="shared" si="4"/>
        <v>0</v>
      </c>
      <c r="R41" s="78">
        <f t="shared" si="5"/>
        <v>0</v>
      </c>
      <c r="S41" s="78">
        <f t="shared" si="6"/>
        <v>0</v>
      </c>
      <c r="T41" s="19">
        <f t="shared" si="7"/>
        <v>0</v>
      </c>
      <c r="U41" s="4">
        <f t="shared" si="8"/>
        <v>0</v>
      </c>
      <c r="V41" s="22"/>
    </row>
    <row r="42" spans="1:22" ht="12.75">
      <c r="A42" s="16">
        <v>37</v>
      </c>
      <c r="B42" s="101"/>
      <c r="C42" s="7"/>
      <c r="D42" s="7"/>
      <c r="E42" s="9"/>
      <c r="F42" s="102"/>
      <c r="G42" s="102"/>
      <c r="H42" s="102"/>
      <c r="I42" s="102"/>
      <c r="J42" s="102"/>
      <c r="K42" s="102"/>
      <c r="L42" s="4">
        <f t="shared" si="0"/>
        <v>0</v>
      </c>
      <c r="M42" s="28"/>
      <c r="N42" s="78">
        <f t="shared" si="1"/>
        <v>0</v>
      </c>
      <c r="O42" s="78">
        <f t="shared" si="2"/>
        <v>0</v>
      </c>
      <c r="P42" s="78">
        <f t="shared" si="3"/>
        <v>0</v>
      </c>
      <c r="Q42" s="78">
        <f t="shared" si="4"/>
        <v>0</v>
      </c>
      <c r="R42" s="78">
        <f t="shared" si="5"/>
        <v>0</v>
      </c>
      <c r="S42" s="78">
        <f t="shared" si="6"/>
        <v>0</v>
      </c>
      <c r="T42" s="19">
        <f t="shared" si="7"/>
        <v>0</v>
      </c>
      <c r="U42" s="4">
        <f t="shared" si="8"/>
        <v>0</v>
      </c>
      <c r="V42" s="22"/>
    </row>
    <row r="43" spans="1:22" ht="12.75">
      <c r="A43" s="112">
        <v>38</v>
      </c>
      <c r="B43" s="103"/>
      <c r="C43" s="7"/>
      <c r="D43" s="7"/>
      <c r="E43" s="9"/>
      <c r="F43" s="102"/>
      <c r="G43" s="102"/>
      <c r="H43" s="102"/>
      <c r="I43" s="102"/>
      <c r="J43" s="102"/>
      <c r="K43" s="102"/>
      <c r="L43" s="4">
        <f t="shared" si="0"/>
        <v>0</v>
      </c>
      <c r="M43" s="28"/>
      <c r="N43" s="78">
        <f t="shared" si="1"/>
        <v>0</v>
      </c>
      <c r="O43" s="78">
        <f t="shared" si="2"/>
        <v>0</v>
      </c>
      <c r="P43" s="78">
        <f t="shared" si="3"/>
        <v>0</v>
      </c>
      <c r="Q43" s="78">
        <f t="shared" si="4"/>
        <v>0</v>
      </c>
      <c r="R43" s="78">
        <f t="shared" si="5"/>
        <v>0</v>
      </c>
      <c r="S43" s="78">
        <f t="shared" si="6"/>
        <v>0</v>
      </c>
      <c r="T43" s="19">
        <f t="shared" si="7"/>
        <v>0</v>
      </c>
      <c r="U43" s="4">
        <f t="shared" si="8"/>
        <v>0</v>
      </c>
      <c r="V43" s="22"/>
    </row>
    <row r="44" spans="1:22" ht="12.75">
      <c r="A44" s="112">
        <v>39</v>
      </c>
      <c r="B44" s="103"/>
      <c r="C44" s="7"/>
      <c r="D44" s="7"/>
      <c r="E44" s="9"/>
      <c r="F44" s="102"/>
      <c r="G44" s="102"/>
      <c r="H44" s="102"/>
      <c r="I44" s="102"/>
      <c r="J44" s="102"/>
      <c r="K44" s="102"/>
      <c r="L44" s="4">
        <f t="shared" si="0"/>
        <v>0</v>
      </c>
      <c r="M44" s="28"/>
      <c r="N44" s="78">
        <f t="shared" si="1"/>
        <v>0</v>
      </c>
      <c r="O44" s="78">
        <f t="shared" si="2"/>
        <v>0</v>
      </c>
      <c r="P44" s="78">
        <f t="shared" si="3"/>
        <v>0</v>
      </c>
      <c r="Q44" s="78">
        <f t="shared" si="4"/>
        <v>0</v>
      </c>
      <c r="R44" s="78">
        <f t="shared" si="5"/>
        <v>0</v>
      </c>
      <c r="S44" s="78">
        <f t="shared" si="6"/>
        <v>0</v>
      </c>
      <c r="T44" s="19">
        <f t="shared" si="7"/>
        <v>0</v>
      </c>
      <c r="U44" s="4">
        <f>L44*M44/100</f>
        <v>0</v>
      </c>
      <c r="V44" s="22"/>
    </row>
    <row r="45" spans="1:22" ht="12.75">
      <c r="A45" s="112">
        <v>40</v>
      </c>
      <c r="B45" s="103"/>
      <c r="C45" s="7"/>
      <c r="D45" s="7"/>
      <c r="E45" s="9"/>
      <c r="F45" s="102"/>
      <c r="G45" s="102"/>
      <c r="H45" s="102"/>
      <c r="I45" s="102"/>
      <c r="J45" s="102"/>
      <c r="K45" s="102"/>
      <c r="L45" s="4">
        <f t="shared" si="0"/>
        <v>0</v>
      </c>
      <c r="M45" s="28"/>
      <c r="N45" s="78">
        <f t="shared" si="1"/>
        <v>0</v>
      </c>
      <c r="O45" s="78">
        <f t="shared" si="2"/>
        <v>0</v>
      </c>
      <c r="P45" s="78">
        <f t="shared" si="3"/>
        <v>0</v>
      </c>
      <c r="Q45" s="78">
        <f t="shared" si="4"/>
        <v>0</v>
      </c>
      <c r="R45" s="78">
        <f t="shared" si="5"/>
        <v>0</v>
      </c>
      <c r="S45" s="78">
        <f t="shared" si="6"/>
        <v>0</v>
      </c>
      <c r="T45" s="19">
        <f t="shared" si="7"/>
        <v>0</v>
      </c>
      <c r="U45" s="4">
        <f t="shared" si="8"/>
        <v>0</v>
      </c>
      <c r="V45" s="22"/>
    </row>
    <row r="46" spans="1:22" ht="13.5" thickBot="1">
      <c r="A46" s="112">
        <v>41</v>
      </c>
      <c r="B46" s="103"/>
      <c r="C46" s="7"/>
      <c r="D46" s="7"/>
      <c r="E46" s="9"/>
      <c r="F46" s="104"/>
      <c r="G46" s="105"/>
      <c r="H46" s="105"/>
      <c r="I46" s="105"/>
      <c r="J46" s="105"/>
      <c r="K46" s="105"/>
      <c r="L46" s="30">
        <f t="shared" si="0"/>
        <v>0</v>
      </c>
      <c r="M46" s="29"/>
      <c r="N46" s="78">
        <f t="shared" si="1"/>
        <v>0</v>
      </c>
      <c r="O46" s="78">
        <f t="shared" si="2"/>
        <v>0</v>
      </c>
      <c r="P46" s="78">
        <f t="shared" si="3"/>
        <v>0</v>
      </c>
      <c r="Q46" s="78">
        <f t="shared" si="4"/>
        <v>0</v>
      </c>
      <c r="R46" s="78">
        <f t="shared" si="5"/>
        <v>0</v>
      </c>
      <c r="S46" s="78">
        <f t="shared" si="6"/>
        <v>0</v>
      </c>
      <c r="T46" s="79">
        <f t="shared" si="7"/>
        <v>0</v>
      </c>
      <c r="U46" s="10">
        <f t="shared" si="8"/>
        <v>0</v>
      </c>
      <c r="V46" s="23"/>
    </row>
    <row r="47" spans="1:22" ht="14.25" thickBot="1" thickTop="1">
      <c r="A47" s="80"/>
      <c r="B47" s="81"/>
      <c r="C47" s="60"/>
      <c r="D47" s="60"/>
      <c r="E47" s="82"/>
      <c r="F47" s="83">
        <f aca="true" t="shared" si="18" ref="F47:L47">SUM(F6:F46)</f>
        <v>0</v>
      </c>
      <c r="G47" s="83">
        <f t="shared" si="18"/>
        <v>0</v>
      </c>
      <c r="H47" s="83">
        <f t="shared" si="18"/>
        <v>0</v>
      </c>
      <c r="I47" s="83">
        <f t="shared" si="18"/>
        <v>0</v>
      </c>
      <c r="J47" s="83">
        <f t="shared" si="18"/>
        <v>0</v>
      </c>
      <c r="K47" s="83">
        <f t="shared" si="18"/>
        <v>0</v>
      </c>
      <c r="L47" s="5">
        <f t="shared" si="18"/>
        <v>0</v>
      </c>
      <c r="M47" s="60"/>
      <c r="N47" s="84">
        <f aca="true" t="shared" si="19" ref="N47:V47">SUM(N6:N46)</f>
        <v>0</v>
      </c>
      <c r="O47" s="84">
        <f t="shared" si="19"/>
        <v>0</v>
      </c>
      <c r="P47" s="84">
        <f t="shared" si="19"/>
        <v>0</v>
      </c>
      <c r="Q47" s="84">
        <f>SUM(Q6:Q46)</f>
        <v>0</v>
      </c>
      <c r="R47" s="84">
        <f>SUM(R6:R46)</f>
        <v>0</v>
      </c>
      <c r="S47" s="84">
        <f t="shared" si="19"/>
        <v>0</v>
      </c>
      <c r="T47" s="84">
        <f t="shared" si="19"/>
        <v>0</v>
      </c>
      <c r="U47" s="5">
        <f t="shared" si="19"/>
        <v>0</v>
      </c>
      <c r="V47" s="3">
        <f t="shared" si="19"/>
        <v>0</v>
      </c>
    </row>
    <row r="48" spans="1:22" ht="12.75">
      <c r="A48" s="64"/>
      <c r="B48" s="85"/>
      <c r="C48" s="20"/>
      <c r="D48" s="20"/>
      <c r="E48" s="20"/>
      <c r="F48" s="20"/>
      <c r="G48" s="20"/>
      <c r="H48" s="20"/>
      <c r="I48" s="20" t="s">
        <v>60</v>
      </c>
      <c r="J48" s="20"/>
      <c r="K48" s="20"/>
      <c r="L48" s="19">
        <f>F47+G47+H47+I47+J47+K47</f>
        <v>0</v>
      </c>
      <c r="M48" s="20"/>
      <c r="N48" s="19"/>
      <c r="O48" s="19"/>
      <c r="P48" s="19"/>
      <c r="Q48" s="19"/>
      <c r="R48" s="19"/>
      <c r="S48" s="19"/>
      <c r="T48" s="19"/>
      <c r="U48" s="19"/>
      <c r="V48" s="19"/>
    </row>
    <row r="49" spans="12:22" ht="12.75">
      <c r="L49" s="18" t="s">
        <v>17</v>
      </c>
      <c r="N49" s="1" t="s">
        <v>18</v>
      </c>
      <c r="V49" s="18" t="s">
        <v>18</v>
      </c>
    </row>
    <row r="50" spans="6:22" ht="12.75">
      <c r="F50" s="1" t="s">
        <v>79</v>
      </c>
      <c r="L50" s="107">
        <f>Q47</f>
        <v>0</v>
      </c>
      <c r="U50" s="108">
        <v>0.04</v>
      </c>
      <c r="V50" s="107">
        <f>R47</f>
        <v>0</v>
      </c>
    </row>
    <row r="51" spans="6:22" ht="12.75">
      <c r="F51" s="1" t="s">
        <v>75</v>
      </c>
      <c r="L51" s="109">
        <f>N47</f>
        <v>0</v>
      </c>
      <c r="U51" s="108">
        <v>0.21</v>
      </c>
      <c r="V51" s="109">
        <f>O47</f>
        <v>0</v>
      </c>
    </row>
    <row r="52" spans="6:22" ht="12.75">
      <c r="F52" s="1" t="s">
        <v>76</v>
      </c>
      <c r="L52" s="109">
        <f>P47</f>
        <v>0</v>
      </c>
      <c r="U52" s="108">
        <v>0.1</v>
      </c>
      <c r="V52" s="109">
        <f>S47</f>
        <v>0</v>
      </c>
    </row>
    <row r="53" spans="6:22" ht="12.75">
      <c r="F53" s="1" t="s">
        <v>16</v>
      </c>
      <c r="K53" s="21"/>
      <c r="L53" s="110">
        <f>T47</f>
        <v>0</v>
      </c>
      <c r="M53" s="21"/>
      <c r="N53" s="21"/>
      <c r="O53" s="21"/>
      <c r="P53" s="21"/>
      <c r="Q53" s="21"/>
      <c r="R53" s="21"/>
      <c r="S53" s="21"/>
      <c r="T53" s="21"/>
      <c r="U53" s="21" t="s">
        <v>19</v>
      </c>
      <c r="V53" s="21"/>
    </row>
    <row r="54" spans="9:22" ht="12.75">
      <c r="I54" s="1" t="s">
        <v>65</v>
      </c>
      <c r="L54" s="109">
        <f>SUM(L50:L52)</f>
        <v>0</v>
      </c>
      <c r="V54" s="111">
        <f>SUM(V50:V53)</f>
        <v>0</v>
      </c>
    </row>
    <row r="55" spans="9:12" ht="12.75">
      <c r="I55" s="1" t="s">
        <v>80</v>
      </c>
      <c r="L55" s="111">
        <f>L54+L53</f>
        <v>0</v>
      </c>
    </row>
    <row r="56" ht="12.75"/>
    <row r="57" ht="12.75">
      <c r="C57" s="1" t="s">
        <v>39</v>
      </c>
    </row>
    <row r="58" spans="8:13" ht="13.5" thickBot="1">
      <c r="H58" s="1" t="s">
        <v>71</v>
      </c>
      <c r="M58" s="1" t="s">
        <v>40</v>
      </c>
    </row>
    <row r="59" spans="1:22" ht="13.5" thickBot="1">
      <c r="A59" s="70" t="s">
        <v>0</v>
      </c>
      <c r="B59" s="71" t="s">
        <v>1</v>
      </c>
      <c r="C59" s="71" t="s">
        <v>2</v>
      </c>
      <c r="D59" s="71" t="s">
        <v>3</v>
      </c>
      <c r="E59" s="86" t="s">
        <v>13</v>
      </c>
      <c r="F59" s="86"/>
      <c r="G59" s="86"/>
      <c r="H59" s="86" t="s">
        <v>68</v>
      </c>
      <c r="I59" s="86" t="s">
        <v>61</v>
      </c>
      <c r="J59" s="86" t="s">
        <v>62</v>
      </c>
      <c r="K59" s="86"/>
      <c r="L59" s="87" t="s">
        <v>4</v>
      </c>
      <c r="M59" s="88" t="s">
        <v>10</v>
      </c>
      <c r="N59" s="87"/>
      <c r="O59" s="87"/>
      <c r="P59" s="87"/>
      <c r="Q59" s="87"/>
      <c r="R59" s="87"/>
      <c r="S59" s="87"/>
      <c r="T59" s="87"/>
      <c r="U59" s="87" t="s">
        <v>31</v>
      </c>
      <c r="V59" s="45" t="s">
        <v>7</v>
      </c>
    </row>
    <row r="60" spans="1:22" ht="13.5" thickTop="1">
      <c r="A60" s="89"/>
      <c r="B60" s="24">
        <v>42430</v>
      </c>
      <c r="C60" s="90"/>
      <c r="D60" s="90"/>
      <c r="E60" s="90"/>
      <c r="F60" s="100">
        <f>DAYS360(B60,K60)</f>
        <v>300</v>
      </c>
      <c r="G60" s="90"/>
      <c r="H60" s="27">
        <v>16</v>
      </c>
      <c r="I60" s="90"/>
      <c r="J60" s="90"/>
      <c r="K60" s="47">
        <v>42735</v>
      </c>
      <c r="L60" s="90">
        <f>L61+L62</f>
        <v>0</v>
      </c>
      <c r="M60" s="89">
        <v>21</v>
      </c>
      <c r="N60" s="90"/>
      <c r="O60" s="90"/>
      <c r="P60" s="90"/>
      <c r="Q60" s="90"/>
      <c r="R60" s="90"/>
      <c r="S60" s="90"/>
      <c r="T60" s="90"/>
      <c r="U60" s="90">
        <f>L62*M60/100</f>
        <v>0</v>
      </c>
      <c r="V60" s="91">
        <f>L62+U60</f>
        <v>0</v>
      </c>
    </row>
    <row r="61" spans="1:22" ht="12.75">
      <c r="A61" s="92"/>
      <c r="B61" s="20"/>
      <c r="C61" s="20" t="s">
        <v>41</v>
      </c>
      <c r="D61" s="20"/>
      <c r="E61" s="20"/>
      <c r="F61" s="20"/>
      <c r="G61" s="20"/>
      <c r="H61" s="20"/>
      <c r="I61" s="93">
        <f>F60/360*H60/100*L60</f>
        <v>0</v>
      </c>
      <c r="J61" s="93">
        <f>L60-I61</f>
        <v>0</v>
      </c>
      <c r="K61" s="94" t="s">
        <v>19</v>
      </c>
      <c r="L61" s="33"/>
      <c r="M61" s="92"/>
      <c r="N61" s="20"/>
      <c r="O61" s="20"/>
      <c r="P61" s="20"/>
      <c r="Q61" s="20"/>
      <c r="R61" s="20"/>
      <c r="S61" s="20"/>
      <c r="T61" s="20"/>
      <c r="U61" s="20"/>
      <c r="V61" s="77"/>
    </row>
    <row r="62" spans="1:22" ht="12.75">
      <c r="A62" s="92"/>
      <c r="B62" s="20"/>
      <c r="C62" s="20"/>
      <c r="D62" s="20" t="s">
        <v>42</v>
      </c>
      <c r="E62" s="20"/>
      <c r="F62" s="20"/>
      <c r="G62" s="20"/>
      <c r="H62" s="20"/>
      <c r="I62" s="95">
        <f>L60*H60/100</f>
        <v>0</v>
      </c>
      <c r="J62" s="93">
        <f>J61-I62</f>
        <v>0</v>
      </c>
      <c r="K62" s="94" t="s">
        <v>81</v>
      </c>
      <c r="L62" s="33"/>
      <c r="M62" s="92"/>
      <c r="N62" s="20"/>
      <c r="O62" s="20"/>
      <c r="P62" s="20"/>
      <c r="Q62" s="20"/>
      <c r="R62" s="20"/>
      <c r="S62" s="20"/>
      <c r="T62" s="20"/>
      <c r="U62" s="20"/>
      <c r="V62" s="77"/>
    </row>
    <row r="63" spans="1:22" ht="12.75">
      <c r="A63" s="92"/>
      <c r="B63" s="20"/>
      <c r="C63" s="20"/>
      <c r="D63" s="20" t="s">
        <v>43</v>
      </c>
      <c r="E63" s="20"/>
      <c r="F63" s="20"/>
      <c r="G63" s="20"/>
      <c r="H63" s="20"/>
      <c r="I63" s="95">
        <f>IF(J62&gt;I62,I62,J62)</f>
        <v>0</v>
      </c>
      <c r="J63" s="93">
        <f aca="true" t="shared" si="20" ref="J63:J73">J62-I63</f>
        <v>0</v>
      </c>
      <c r="K63" s="20"/>
      <c r="L63" s="20"/>
      <c r="M63" s="92"/>
      <c r="N63" s="20"/>
      <c r="O63" s="20"/>
      <c r="P63" s="20"/>
      <c r="Q63" s="20"/>
      <c r="R63" s="20"/>
      <c r="S63" s="20"/>
      <c r="T63" s="20"/>
      <c r="U63" s="20"/>
      <c r="V63" s="77"/>
    </row>
    <row r="64" spans="1:22" ht="12.75">
      <c r="A64" s="92"/>
      <c r="B64" s="20"/>
      <c r="C64" s="20"/>
      <c r="D64" s="96" t="s">
        <v>44</v>
      </c>
      <c r="E64" s="20"/>
      <c r="F64" s="20"/>
      <c r="G64" s="20"/>
      <c r="H64" s="20"/>
      <c r="I64" s="95">
        <f aca="true" t="shared" si="21" ref="I64:I73">IF(J63&gt;I63,I63,J63)</f>
        <v>0</v>
      </c>
      <c r="J64" s="93">
        <f t="shared" si="20"/>
        <v>0</v>
      </c>
      <c r="K64" s="20"/>
      <c r="L64" s="20"/>
      <c r="M64" s="92"/>
      <c r="N64" s="20"/>
      <c r="O64" s="20"/>
      <c r="P64" s="20"/>
      <c r="Q64" s="20"/>
      <c r="R64" s="20"/>
      <c r="S64" s="20"/>
      <c r="T64" s="20"/>
      <c r="U64" s="20"/>
      <c r="V64" s="77"/>
    </row>
    <row r="65" spans="1:22" ht="12.75">
      <c r="A65" s="92"/>
      <c r="B65" s="20"/>
      <c r="C65" s="20"/>
      <c r="D65" s="96" t="s">
        <v>45</v>
      </c>
      <c r="E65" s="20"/>
      <c r="F65" s="20"/>
      <c r="G65" s="20"/>
      <c r="H65" s="20"/>
      <c r="I65" s="95">
        <f t="shared" si="21"/>
        <v>0</v>
      </c>
      <c r="J65" s="93">
        <f t="shared" si="20"/>
        <v>0</v>
      </c>
      <c r="K65" s="20"/>
      <c r="L65" s="20"/>
      <c r="M65" s="92"/>
      <c r="N65" s="20"/>
      <c r="O65" s="20"/>
      <c r="P65" s="20"/>
      <c r="Q65" s="20"/>
      <c r="R65" s="20"/>
      <c r="S65" s="20"/>
      <c r="T65" s="20"/>
      <c r="U65" s="20"/>
      <c r="V65" s="77"/>
    </row>
    <row r="66" spans="1:22" ht="13.5" thickBot="1">
      <c r="A66" s="20"/>
      <c r="B66" s="20"/>
      <c r="C66" s="20"/>
      <c r="D66" s="20" t="s">
        <v>46</v>
      </c>
      <c r="E66" s="20"/>
      <c r="F66" s="20"/>
      <c r="G66" s="20"/>
      <c r="H66" s="20"/>
      <c r="I66" s="95">
        <f t="shared" si="21"/>
        <v>0</v>
      </c>
      <c r="J66" s="93">
        <f t="shared" si="20"/>
        <v>0</v>
      </c>
      <c r="K66" s="20"/>
      <c r="L66" s="20"/>
      <c r="M66" s="97"/>
      <c r="N66" s="98"/>
      <c r="O66" s="98"/>
      <c r="P66" s="98"/>
      <c r="Q66" s="98"/>
      <c r="R66" s="98"/>
      <c r="S66" s="98"/>
      <c r="T66" s="98"/>
      <c r="U66" s="98"/>
      <c r="V66" s="82"/>
    </row>
    <row r="67" spans="4:10" ht="12.75">
      <c r="D67" s="96" t="s">
        <v>63</v>
      </c>
      <c r="I67" s="95">
        <f t="shared" si="21"/>
        <v>0</v>
      </c>
      <c r="J67" s="93">
        <f t="shared" si="20"/>
        <v>0</v>
      </c>
    </row>
    <row r="68" spans="4:10" ht="12.75">
      <c r="D68" s="99" t="s">
        <v>64</v>
      </c>
      <c r="I68" s="95">
        <f t="shared" si="21"/>
        <v>0</v>
      </c>
      <c r="J68" s="93">
        <f t="shared" si="20"/>
        <v>0</v>
      </c>
    </row>
    <row r="69" spans="4:10" ht="12.75">
      <c r="D69" s="96" t="s">
        <v>66</v>
      </c>
      <c r="I69" s="95">
        <f t="shared" si="21"/>
        <v>0</v>
      </c>
      <c r="J69" s="93">
        <f t="shared" si="20"/>
        <v>0</v>
      </c>
    </row>
    <row r="70" spans="4:10" ht="12.75">
      <c r="D70" s="96" t="s">
        <v>67</v>
      </c>
      <c r="I70" s="95">
        <f t="shared" si="21"/>
        <v>0</v>
      </c>
      <c r="J70" s="93">
        <f t="shared" si="20"/>
        <v>0</v>
      </c>
    </row>
    <row r="71" spans="4:10" ht="12.75">
      <c r="D71" s="96" t="s">
        <v>72</v>
      </c>
      <c r="I71" s="95">
        <f t="shared" si="21"/>
        <v>0</v>
      </c>
      <c r="J71" s="93">
        <f t="shared" si="20"/>
        <v>0</v>
      </c>
    </row>
    <row r="72" spans="4:10" ht="12.75">
      <c r="D72" s="96" t="s">
        <v>73</v>
      </c>
      <c r="I72" s="95">
        <f t="shared" si="21"/>
        <v>0</v>
      </c>
      <c r="J72" s="93">
        <f t="shared" si="20"/>
        <v>0</v>
      </c>
    </row>
    <row r="73" spans="4:10" ht="12.75">
      <c r="D73" s="96" t="s">
        <v>74</v>
      </c>
      <c r="I73" s="95">
        <f t="shared" si="21"/>
        <v>0</v>
      </c>
      <c r="J73" s="93">
        <f t="shared" si="20"/>
        <v>0</v>
      </c>
    </row>
  </sheetData>
  <sheetProtection sheet="1" objects="1" scenarios="1"/>
  <mergeCells count="1">
    <mergeCell ref="F3:K3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5:I42"/>
  <sheetViews>
    <sheetView zoomScale="80" zoomScaleNormal="80" zoomScalePageLayoutView="0" workbookViewId="0" topLeftCell="A13">
      <selection activeCell="H40" sqref="H40"/>
    </sheetView>
  </sheetViews>
  <sheetFormatPr defaultColWidth="11.421875" defaultRowHeight="12.75"/>
  <cols>
    <col min="1" max="1" width="4.8515625" style="1" customWidth="1"/>
    <col min="2" max="2" width="11.421875" style="1" customWidth="1"/>
    <col min="3" max="3" width="13.421875" style="1" customWidth="1"/>
    <col min="4" max="4" width="3.8515625" style="1" customWidth="1"/>
    <col min="5" max="5" width="12.8515625" style="1" bestFit="1" customWidth="1"/>
    <col min="6" max="6" width="11.421875" style="1" customWidth="1"/>
    <col min="7" max="7" width="4.28125" style="1" customWidth="1"/>
    <col min="8" max="8" width="17.57421875" style="1" bestFit="1" customWidth="1"/>
    <col min="9" max="16384" width="11.421875" style="1" customWidth="1"/>
  </cols>
  <sheetData>
    <row r="1" ht="12.75"/>
    <row r="2" ht="12.75"/>
    <row r="3" ht="12.75"/>
    <row r="4" ht="12.75"/>
    <row r="5" ht="12.75">
      <c r="H5" s="48" t="s">
        <v>70</v>
      </c>
    </row>
    <row r="6" ht="12.75"/>
    <row r="7" ht="12.75"/>
    <row r="8" ht="12.75">
      <c r="F8" s="1" t="s">
        <v>21</v>
      </c>
    </row>
    <row r="9" spans="2:8" ht="12.75">
      <c r="B9" s="1" t="s">
        <v>20</v>
      </c>
      <c r="C9" s="25"/>
      <c r="D9" s="20"/>
      <c r="F9" s="26"/>
      <c r="G9" s="49"/>
      <c r="H9" s="50"/>
    </row>
    <row r="10" ht="12.75"/>
    <row r="11" spans="2:9" ht="12.75">
      <c r="B11" s="1" t="s">
        <v>22</v>
      </c>
      <c r="C11" s="25"/>
      <c r="D11" s="20"/>
      <c r="F11" s="1" t="s">
        <v>23</v>
      </c>
      <c r="I11" s="25"/>
    </row>
    <row r="12" ht="12.75"/>
    <row r="13" ht="12.75"/>
    <row r="14" ht="12.75"/>
    <row r="15" ht="12.75"/>
    <row r="16" ht="12.75"/>
    <row r="17" ht="12.75">
      <c r="B17" s="1" t="s">
        <v>24</v>
      </c>
    </row>
    <row r="18" ht="12.75"/>
    <row r="19" ht="12.75"/>
    <row r="20" spans="1:8" ht="12.75">
      <c r="A20" s="51" t="s">
        <v>25</v>
      </c>
      <c r="B20" s="52">
        <f>'Ingresos Trim. 1'!G32</f>
        <v>0</v>
      </c>
      <c r="D20" s="51" t="s">
        <v>26</v>
      </c>
      <c r="E20" s="53">
        <f>'Ingresos Trim. 1'!H2</f>
        <v>0.21</v>
      </c>
      <c r="G20" s="51" t="s">
        <v>27</v>
      </c>
      <c r="H20" s="54">
        <f>B20*E20</f>
        <v>0</v>
      </c>
    </row>
    <row r="21" ht="12.75"/>
    <row r="22" spans="1:8" ht="12.75">
      <c r="A22" s="57">
        <v>10</v>
      </c>
      <c r="B22" s="57">
        <f>'Ingresos Trim. 1'!G44</f>
        <v>0</v>
      </c>
      <c r="C22" s="1" t="s">
        <v>122</v>
      </c>
      <c r="E22" s="36">
        <v>0.21</v>
      </c>
      <c r="G22" s="57"/>
      <c r="H22" s="57">
        <f>B22*E22</f>
        <v>0</v>
      </c>
    </row>
    <row r="23" ht="12.75"/>
    <row r="24" spans="5:8" ht="12.75">
      <c r="E24" s="1" t="s">
        <v>28</v>
      </c>
      <c r="G24" s="51" t="s">
        <v>84</v>
      </c>
      <c r="H24" s="55">
        <f>H20+H22</f>
        <v>0</v>
      </c>
    </row>
    <row r="25" ht="12.75"/>
    <row r="26" ht="12.75"/>
    <row r="27" ht="12.75"/>
    <row r="28" spans="2:8" ht="12.75">
      <c r="B28" s="1" t="s">
        <v>29</v>
      </c>
      <c r="E28" s="56" t="s">
        <v>4</v>
      </c>
      <c r="F28" s="56"/>
      <c r="G28" s="56"/>
      <c r="H28" s="56" t="s">
        <v>31</v>
      </c>
    </row>
    <row r="29" spans="1:8" ht="12.75">
      <c r="A29" s="56" t="s">
        <v>30</v>
      </c>
      <c r="D29" s="51" t="s">
        <v>85</v>
      </c>
      <c r="E29" s="52">
        <f>'Gastos Trim. 1'!L54</f>
        <v>0</v>
      </c>
      <c r="G29" s="51" t="s">
        <v>86</v>
      </c>
      <c r="H29" s="52">
        <f>'Gastos Trim. 1'!V54</f>
        <v>0</v>
      </c>
    </row>
    <row r="30" ht="12.75">
      <c r="A30" s="56" t="s">
        <v>30</v>
      </c>
    </row>
    <row r="31" spans="1:8" ht="12.75">
      <c r="A31" s="1" t="s">
        <v>32</v>
      </c>
      <c r="D31" s="51" t="s">
        <v>87</v>
      </c>
      <c r="E31" s="57">
        <f>'Gastos Trim. 1'!L62</f>
        <v>0</v>
      </c>
      <c r="G31" s="51" t="s">
        <v>88</v>
      </c>
      <c r="H31" s="55">
        <f>'Gastos Trim. 1'!U60</f>
        <v>0</v>
      </c>
    </row>
    <row r="32" ht="12.75"/>
    <row r="33" spans="3:8" ht="12.75">
      <c r="C33" s="1" t="s">
        <v>123</v>
      </c>
      <c r="D33" s="57">
        <v>36</v>
      </c>
      <c r="E33" s="57">
        <f>B22</f>
        <v>0</v>
      </c>
      <c r="G33" s="57">
        <v>37</v>
      </c>
      <c r="H33" s="57">
        <f>H22</f>
        <v>0</v>
      </c>
    </row>
    <row r="34" ht="12.75"/>
    <row r="35" spans="3:8" ht="12.75">
      <c r="C35" s="1" t="s">
        <v>33</v>
      </c>
      <c r="G35" s="51" t="s">
        <v>89</v>
      </c>
      <c r="H35" s="55">
        <f>H29+H31+H33</f>
        <v>0</v>
      </c>
    </row>
    <row r="36" ht="12.75"/>
    <row r="37" spans="3:8" ht="12.75">
      <c r="C37" s="1" t="s">
        <v>34</v>
      </c>
      <c r="G37" s="51" t="s">
        <v>36</v>
      </c>
      <c r="H37" s="55">
        <f>H24-H35</f>
        <v>0</v>
      </c>
    </row>
    <row r="38" ht="12.75"/>
    <row r="39" ht="12.75"/>
    <row r="40" spans="3:8" ht="12.75">
      <c r="C40" s="1" t="s">
        <v>37</v>
      </c>
      <c r="G40" s="51" t="s">
        <v>90</v>
      </c>
      <c r="H40" s="31"/>
    </row>
    <row r="41" ht="12.75"/>
    <row r="42" spans="3:8" ht="12.75">
      <c r="C42" s="1" t="s">
        <v>35</v>
      </c>
      <c r="G42" s="51" t="s">
        <v>91</v>
      </c>
      <c r="H42" s="58">
        <f>H37-H40</f>
        <v>0</v>
      </c>
    </row>
    <row r="43" ht="12.75"/>
  </sheetData>
  <sheetProtection sheet="1" objects="1" scenarios="1"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J44"/>
  <sheetViews>
    <sheetView zoomScale="80" zoomScaleNormal="80" zoomScalePageLayoutView="0" workbookViewId="0" topLeftCell="A1">
      <selection activeCell="G4" sqref="G4"/>
    </sheetView>
  </sheetViews>
  <sheetFormatPr defaultColWidth="11.421875" defaultRowHeight="12.75"/>
  <cols>
    <col min="1" max="4" width="11.421875" style="34" customWidth="1"/>
    <col min="5" max="5" width="23.140625" style="34" customWidth="1"/>
    <col min="6" max="6" width="0.42578125" style="34" customWidth="1"/>
    <col min="7" max="7" width="13.28125" style="34" customWidth="1"/>
    <col min="8" max="9" width="10.8515625" style="34" customWidth="1"/>
    <col min="10" max="10" width="13.140625" style="34" customWidth="1"/>
    <col min="11" max="16384" width="11.421875" style="34" customWidth="1"/>
  </cols>
  <sheetData>
    <row r="1" spans="3:9" ht="18">
      <c r="C1" s="35" t="s">
        <v>12</v>
      </c>
      <c r="H1" s="34" t="s">
        <v>10</v>
      </c>
      <c r="I1" s="34" t="s">
        <v>11</v>
      </c>
    </row>
    <row r="2" spans="8:9" ht="13.5" thickBot="1">
      <c r="H2" s="36">
        <v>0.21</v>
      </c>
      <c r="I2" s="36">
        <v>0.15</v>
      </c>
    </row>
    <row r="3" spans="2:10" ht="13.5" thickBot="1">
      <c r="B3" s="37" t="s">
        <v>0</v>
      </c>
      <c r="C3" s="38" t="s">
        <v>1</v>
      </c>
      <c r="D3" s="38" t="s">
        <v>2</v>
      </c>
      <c r="E3" s="39" t="s">
        <v>3</v>
      </c>
      <c r="F3" s="38"/>
      <c r="G3" s="38" t="s">
        <v>4</v>
      </c>
      <c r="H3" s="44" t="s">
        <v>5</v>
      </c>
      <c r="I3" s="44" t="s">
        <v>6</v>
      </c>
      <c r="J3" s="45" t="s">
        <v>7</v>
      </c>
    </row>
    <row r="4" spans="2:10" ht="13.5" thickTop="1">
      <c r="B4" s="16"/>
      <c r="C4" s="8"/>
      <c r="D4" s="7"/>
      <c r="E4" s="9"/>
      <c r="F4" s="7"/>
      <c r="G4" s="32"/>
      <c r="H4" s="4">
        <f>G4*H$2</f>
        <v>0</v>
      </c>
      <c r="I4" s="4">
        <f>G4*I$2</f>
        <v>0</v>
      </c>
      <c r="J4" s="2">
        <f>G4+H4-I4</f>
        <v>0</v>
      </c>
    </row>
    <row r="5" spans="2:10" ht="12.75">
      <c r="B5" s="16"/>
      <c r="C5" s="8"/>
      <c r="D5" s="7"/>
      <c r="E5" s="9"/>
      <c r="F5" s="7"/>
      <c r="G5" s="32"/>
      <c r="H5" s="4">
        <f aca="true" t="shared" si="0" ref="H5:H31">G5*H$2</f>
        <v>0</v>
      </c>
      <c r="I5" s="4">
        <f aca="true" t="shared" si="1" ref="I5:I31">G5*I$2</f>
        <v>0</v>
      </c>
      <c r="J5" s="2">
        <f aca="true" t="shared" si="2" ref="J5:J31">G5+H5-I5</f>
        <v>0</v>
      </c>
    </row>
    <row r="6" spans="2:10" ht="12.75">
      <c r="B6" s="16"/>
      <c r="C6" s="8"/>
      <c r="D6" s="7"/>
      <c r="E6" s="9"/>
      <c r="F6" s="7"/>
      <c r="G6" s="32"/>
      <c r="H6" s="4">
        <f t="shared" si="0"/>
        <v>0</v>
      </c>
      <c r="I6" s="4">
        <f t="shared" si="1"/>
        <v>0</v>
      </c>
      <c r="J6" s="2">
        <f t="shared" si="2"/>
        <v>0</v>
      </c>
    </row>
    <row r="7" spans="2:10" ht="12.75">
      <c r="B7" s="16"/>
      <c r="C7" s="8"/>
      <c r="D7" s="7"/>
      <c r="E7" s="9"/>
      <c r="F7" s="7"/>
      <c r="G7" s="32"/>
      <c r="H7" s="4">
        <f t="shared" si="0"/>
        <v>0</v>
      </c>
      <c r="I7" s="4">
        <f t="shared" si="1"/>
        <v>0</v>
      </c>
      <c r="J7" s="2">
        <f t="shared" si="2"/>
        <v>0</v>
      </c>
    </row>
    <row r="8" spans="2:10" ht="12.75">
      <c r="B8" s="16"/>
      <c r="C8" s="8"/>
      <c r="D8" s="7"/>
      <c r="E8" s="9"/>
      <c r="F8" s="7"/>
      <c r="G8" s="32"/>
      <c r="H8" s="4">
        <f>G8*H$2</f>
        <v>0</v>
      </c>
      <c r="I8" s="4">
        <f t="shared" si="1"/>
        <v>0</v>
      </c>
      <c r="J8" s="2">
        <f t="shared" si="2"/>
        <v>0</v>
      </c>
    </row>
    <row r="9" spans="2:10" ht="12.75">
      <c r="B9" s="16"/>
      <c r="C9" s="8"/>
      <c r="D9" s="7"/>
      <c r="E9" s="9"/>
      <c r="F9" s="7"/>
      <c r="G9" s="32"/>
      <c r="H9" s="4">
        <f t="shared" si="0"/>
        <v>0</v>
      </c>
      <c r="I9" s="4">
        <f t="shared" si="1"/>
        <v>0</v>
      </c>
      <c r="J9" s="2">
        <f t="shared" si="2"/>
        <v>0</v>
      </c>
    </row>
    <row r="10" spans="2:10" ht="12.75">
      <c r="B10" s="16"/>
      <c r="C10" s="8"/>
      <c r="D10" s="7"/>
      <c r="E10" s="9"/>
      <c r="F10" s="7"/>
      <c r="G10" s="32"/>
      <c r="H10" s="4">
        <f t="shared" si="0"/>
        <v>0</v>
      </c>
      <c r="I10" s="4">
        <f t="shared" si="1"/>
        <v>0</v>
      </c>
      <c r="J10" s="2">
        <f t="shared" si="2"/>
        <v>0</v>
      </c>
    </row>
    <row r="11" spans="2:10" ht="12.75">
      <c r="B11" s="16"/>
      <c r="C11" s="8"/>
      <c r="D11" s="7"/>
      <c r="E11" s="9"/>
      <c r="F11" s="7"/>
      <c r="G11" s="32"/>
      <c r="H11" s="4">
        <f t="shared" si="0"/>
        <v>0</v>
      </c>
      <c r="I11" s="4">
        <f t="shared" si="1"/>
        <v>0</v>
      </c>
      <c r="J11" s="2">
        <f t="shared" si="2"/>
        <v>0</v>
      </c>
    </row>
    <row r="12" spans="2:10" ht="12.75">
      <c r="B12" s="16"/>
      <c r="C12" s="8"/>
      <c r="D12" s="7"/>
      <c r="E12" s="9"/>
      <c r="F12" s="7"/>
      <c r="G12" s="32"/>
      <c r="H12" s="4">
        <f t="shared" si="0"/>
        <v>0</v>
      </c>
      <c r="I12" s="4">
        <f t="shared" si="1"/>
        <v>0</v>
      </c>
      <c r="J12" s="2">
        <f t="shared" si="2"/>
        <v>0</v>
      </c>
    </row>
    <row r="13" spans="2:10" ht="12.75">
      <c r="B13" s="16"/>
      <c r="C13" s="8"/>
      <c r="D13" s="7"/>
      <c r="E13" s="9"/>
      <c r="F13" s="7"/>
      <c r="G13" s="32"/>
      <c r="H13" s="4">
        <f t="shared" si="0"/>
        <v>0</v>
      </c>
      <c r="I13" s="4">
        <f t="shared" si="1"/>
        <v>0</v>
      </c>
      <c r="J13" s="2">
        <f t="shared" si="2"/>
        <v>0</v>
      </c>
    </row>
    <row r="14" spans="2:10" ht="12.75">
      <c r="B14" s="16"/>
      <c r="C14" s="8"/>
      <c r="D14" s="7"/>
      <c r="E14" s="9"/>
      <c r="F14" s="7"/>
      <c r="G14" s="32"/>
      <c r="H14" s="4">
        <f t="shared" si="0"/>
        <v>0</v>
      </c>
      <c r="I14" s="4">
        <f t="shared" si="1"/>
        <v>0</v>
      </c>
      <c r="J14" s="2">
        <f t="shared" si="2"/>
        <v>0</v>
      </c>
    </row>
    <row r="15" spans="2:10" ht="12.75">
      <c r="B15" s="16"/>
      <c r="C15" s="8"/>
      <c r="D15" s="7"/>
      <c r="E15" s="9"/>
      <c r="F15" s="7"/>
      <c r="G15" s="32"/>
      <c r="H15" s="4">
        <f t="shared" si="0"/>
        <v>0</v>
      </c>
      <c r="I15" s="4">
        <f t="shared" si="1"/>
        <v>0</v>
      </c>
      <c r="J15" s="2">
        <f t="shared" si="2"/>
        <v>0</v>
      </c>
    </row>
    <row r="16" spans="2:10" ht="12.75">
      <c r="B16" s="16"/>
      <c r="C16" s="8"/>
      <c r="D16" s="7"/>
      <c r="E16" s="9"/>
      <c r="F16" s="7"/>
      <c r="G16" s="32"/>
      <c r="H16" s="4">
        <f t="shared" si="0"/>
        <v>0</v>
      </c>
      <c r="I16" s="4">
        <f t="shared" si="1"/>
        <v>0</v>
      </c>
      <c r="J16" s="2">
        <f t="shared" si="2"/>
        <v>0</v>
      </c>
    </row>
    <row r="17" spans="2:10" ht="12.75">
      <c r="B17" s="16"/>
      <c r="C17" s="8"/>
      <c r="D17" s="7"/>
      <c r="E17" s="9"/>
      <c r="F17" s="7"/>
      <c r="G17" s="32"/>
      <c r="H17" s="4">
        <f t="shared" si="0"/>
        <v>0</v>
      </c>
      <c r="I17" s="4">
        <f t="shared" si="1"/>
        <v>0</v>
      </c>
      <c r="J17" s="2">
        <f t="shared" si="2"/>
        <v>0</v>
      </c>
    </row>
    <row r="18" spans="2:10" ht="12.75">
      <c r="B18" s="16"/>
      <c r="C18" s="8"/>
      <c r="D18" s="7"/>
      <c r="E18" s="9"/>
      <c r="F18" s="7"/>
      <c r="G18" s="32"/>
      <c r="H18" s="4">
        <f t="shared" si="0"/>
        <v>0</v>
      </c>
      <c r="I18" s="4">
        <f t="shared" si="1"/>
        <v>0</v>
      </c>
      <c r="J18" s="2">
        <f t="shared" si="2"/>
        <v>0</v>
      </c>
    </row>
    <row r="19" spans="2:10" ht="12.75">
      <c r="B19" s="16"/>
      <c r="C19" s="8"/>
      <c r="D19" s="7"/>
      <c r="E19" s="9"/>
      <c r="F19" s="7"/>
      <c r="G19" s="32"/>
      <c r="H19" s="4">
        <f t="shared" si="0"/>
        <v>0</v>
      </c>
      <c r="I19" s="4">
        <f t="shared" si="1"/>
        <v>0</v>
      </c>
      <c r="J19" s="2">
        <f t="shared" si="2"/>
        <v>0</v>
      </c>
    </row>
    <row r="20" spans="2:10" ht="12.75">
      <c r="B20" s="16"/>
      <c r="C20" s="8"/>
      <c r="D20" s="7"/>
      <c r="E20" s="9"/>
      <c r="F20" s="7"/>
      <c r="G20" s="32"/>
      <c r="H20" s="4">
        <f t="shared" si="0"/>
        <v>0</v>
      </c>
      <c r="I20" s="4">
        <f t="shared" si="1"/>
        <v>0</v>
      </c>
      <c r="J20" s="2">
        <f t="shared" si="2"/>
        <v>0</v>
      </c>
    </row>
    <row r="21" spans="2:10" ht="12.75">
      <c r="B21" s="16"/>
      <c r="C21" s="8"/>
      <c r="D21" s="7"/>
      <c r="E21" s="9"/>
      <c r="F21" s="7"/>
      <c r="G21" s="32"/>
      <c r="H21" s="4">
        <f t="shared" si="0"/>
        <v>0</v>
      </c>
      <c r="I21" s="4">
        <f t="shared" si="1"/>
        <v>0</v>
      </c>
      <c r="J21" s="2">
        <f t="shared" si="2"/>
        <v>0</v>
      </c>
    </row>
    <row r="22" spans="2:10" ht="12.75">
      <c r="B22" s="16"/>
      <c r="C22" s="8"/>
      <c r="D22" s="7"/>
      <c r="E22" s="9"/>
      <c r="F22" s="7"/>
      <c r="G22" s="32"/>
      <c r="H22" s="4">
        <f t="shared" si="0"/>
        <v>0</v>
      </c>
      <c r="I22" s="4">
        <f t="shared" si="1"/>
        <v>0</v>
      </c>
      <c r="J22" s="2">
        <f t="shared" si="2"/>
        <v>0</v>
      </c>
    </row>
    <row r="23" spans="2:10" ht="12.75">
      <c r="B23" s="16"/>
      <c r="C23" s="8"/>
      <c r="D23" s="7"/>
      <c r="E23" s="9"/>
      <c r="F23" s="7"/>
      <c r="G23" s="32"/>
      <c r="H23" s="4">
        <f t="shared" si="0"/>
        <v>0</v>
      </c>
      <c r="I23" s="4">
        <f t="shared" si="1"/>
        <v>0</v>
      </c>
      <c r="J23" s="2">
        <f t="shared" si="2"/>
        <v>0</v>
      </c>
    </row>
    <row r="24" spans="2:10" ht="12.75">
      <c r="B24" s="16"/>
      <c r="C24" s="8"/>
      <c r="D24" s="7"/>
      <c r="E24" s="9"/>
      <c r="F24" s="7"/>
      <c r="G24" s="32"/>
      <c r="H24" s="4">
        <f>G24*H$2</f>
        <v>0</v>
      </c>
      <c r="I24" s="4">
        <f t="shared" si="1"/>
        <v>0</v>
      </c>
      <c r="J24" s="2">
        <f t="shared" si="2"/>
        <v>0</v>
      </c>
    </row>
    <row r="25" spans="2:10" ht="12.75">
      <c r="B25" s="16"/>
      <c r="C25" s="8"/>
      <c r="D25" s="7"/>
      <c r="E25" s="9"/>
      <c r="F25" s="7"/>
      <c r="G25" s="32"/>
      <c r="H25" s="4">
        <f t="shared" si="0"/>
        <v>0</v>
      </c>
      <c r="I25" s="4">
        <f t="shared" si="1"/>
        <v>0</v>
      </c>
      <c r="J25" s="2">
        <f t="shared" si="2"/>
        <v>0</v>
      </c>
    </row>
    <row r="26" spans="2:10" ht="12.75">
      <c r="B26" s="16"/>
      <c r="C26" s="8"/>
      <c r="D26" s="7"/>
      <c r="E26" s="9"/>
      <c r="F26" s="7"/>
      <c r="G26" s="32"/>
      <c r="H26" s="4">
        <f t="shared" si="0"/>
        <v>0</v>
      </c>
      <c r="I26" s="4">
        <f t="shared" si="1"/>
        <v>0</v>
      </c>
      <c r="J26" s="2">
        <f t="shared" si="2"/>
        <v>0</v>
      </c>
    </row>
    <row r="27" spans="2:10" ht="12.75">
      <c r="B27" s="16"/>
      <c r="C27" s="8"/>
      <c r="D27" s="7"/>
      <c r="E27" s="9"/>
      <c r="F27" s="7"/>
      <c r="G27" s="32"/>
      <c r="H27" s="4">
        <f t="shared" si="0"/>
        <v>0</v>
      </c>
      <c r="I27" s="4">
        <f t="shared" si="1"/>
        <v>0</v>
      </c>
      <c r="J27" s="2">
        <f t="shared" si="2"/>
        <v>0</v>
      </c>
    </row>
    <row r="28" spans="2:10" ht="12.75">
      <c r="B28" s="16"/>
      <c r="C28" s="8"/>
      <c r="D28" s="7"/>
      <c r="E28" s="9"/>
      <c r="F28" s="7"/>
      <c r="G28" s="6"/>
      <c r="H28" s="4">
        <f t="shared" si="0"/>
        <v>0</v>
      </c>
      <c r="I28" s="4">
        <f t="shared" si="1"/>
        <v>0</v>
      </c>
      <c r="J28" s="2">
        <f t="shared" si="2"/>
        <v>0</v>
      </c>
    </row>
    <row r="29" spans="2:10" ht="12.75">
      <c r="B29" s="16"/>
      <c r="C29" s="8"/>
      <c r="D29" s="7"/>
      <c r="E29" s="9"/>
      <c r="F29" s="7"/>
      <c r="G29" s="113"/>
      <c r="H29" s="114">
        <f>G29*H$2</f>
        <v>0</v>
      </c>
      <c r="I29" s="4">
        <f t="shared" si="1"/>
        <v>0</v>
      </c>
      <c r="J29" s="2">
        <f t="shared" si="2"/>
        <v>0</v>
      </c>
    </row>
    <row r="30" spans="2:10" ht="12.75">
      <c r="B30" s="16"/>
      <c r="C30" s="8"/>
      <c r="D30" s="7"/>
      <c r="E30" s="9"/>
      <c r="F30" s="7"/>
      <c r="G30" s="113"/>
      <c r="H30" s="4">
        <f t="shared" si="0"/>
        <v>0</v>
      </c>
      <c r="I30" s="4">
        <f t="shared" si="1"/>
        <v>0</v>
      </c>
      <c r="J30" s="2">
        <f t="shared" si="2"/>
        <v>0</v>
      </c>
    </row>
    <row r="31" spans="2:10" ht="12.75">
      <c r="B31" s="17"/>
      <c r="C31" s="12"/>
      <c r="D31" s="13"/>
      <c r="E31" s="15"/>
      <c r="F31" s="13"/>
      <c r="G31" s="14"/>
      <c r="H31" s="10">
        <f t="shared" si="0"/>
        <v>0</v>
      </c>
      <c r="I31" s="10">
        <f t="shared" si="1"/>
        <v>0</v>
      </c>
      <c r="J31" s="11">
        <f t="shared" si="2"/>
        <v>0</v>
      </c>
    </row>
    <row r="32" spans="2:10" ht="13.5" thickBot="1">
      <c r="B32" s="40" t="s">
        <v>8</v>
      </c>
      <c r="C32" s="41"/>
      <c r="D32" s="41"/>
      <c r="E32" s="42" t="s">
        <v>9</v>
      </c>
      <c r="F32" s="41"/>
      <c r="G32" s="43">
        <f>SUM(G4:G31)</f>
        <v>0</v>
      </c>
      <c r="H32" s="5">
        <f>SUM(H4:H31)</f>
        <v>0</v>
      </c>
      <c r="I32" s="5">
        <f>SUM(I4:I31)</f>
        <v>0</v>
      </c>
      <c r="J32" s="3">
        <f>SUM(J4:J31)</f>
        <v>0</v>
      </c>
    </row>
    <row r="34" ht="12.75">
      <c r="B34" s="34" t="s">
        <v>117</v>
      </c>
    </row>
    <row r="35" spans="3:5" ht="12.75">
      <c r="C35" s="34" t="s">
        <v>118</v>
      </c>
      <c r="D35" s="34" t="s">
        <v>119</v>
      </c>
      <c r="E35" s="34" t="s">
        <v>120</v>
      </c>
    </row>
    <row r="36" spans="3:7" ht="12.75">
      <c r="C36" s="135"/>
      <c r="D36" s="135"/>
      <c r="E36" s="135"/>
      <c r="G36" s="135"/>
    </row>
    <row r="37" spans="3:7" ht="12.75">
      <c r="C37" s="135"/>
      <c r="D37" s="135"/>
      <c r="E37" s="135"/>
      <c r="G37" s="135"/>
    </row>
    <row r="38" spans="3:7" ht="12.75">
      <c r="C38" s="135"/>
      <c r="D38" s="135"/>
      <c r="E38" s="135"/>
      <c r="G38" s="135"/>
    </row>
    <row r="39" spans="3:7" ht="12.75">
      <c r="C39" s="135"/>
      <c r="D39" s="135"/>
      <c r="E39" s="135"/>
      <c r="G39" s="135"/>
    </row>
    <row r="40" spans="3:7" ht="12.75">
      <c r="C40" s="135"/>
      <c r="D40" s="135"/>
      <c r="E40" s="135"/>
      <c r="G40" s="135"/>
    </row>
    <row r="41" spans="3:7" ht="12.75">
      <c r="C41" s="135"/>
      <c r="D41" s="135"/>
      <c r="E41" s="135"/>
      <c r="G41" s="135"/>
    </row>
    <row r="42" spans="3:7" ht="12.75">
      <c r="C42" s="135"/>
      <c r="D42" s="135"/>
      <c r="E42" s="135"/>
      <c r="G42" s="135"/>
    </row>
    <row r="43" spans="3:7" ht="12.75">
      <c r="C43" s="135"/>
      <c r="D43" s="135"/>
      <c r="E43" s="135"/>
      <c r="G43" s="135"/>
    </row>
    <row r="44" spans="5:7" ht="12.75">
      <c r="E44" s="34" t="s">
        <v>121</v>
      </c>
      <c r="G44" s="136">
        <f>SUM(G36:G43)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V73"/>
  <sheetViews>
    <sheetView zoomScale="80" zoomScaleNormal="80" zoomScalePageLayoutView="0" workbookViewId="0" topLeftCell="A1">
      <selection activeCell="V6" sqref="V6"/>
    </sheetView>
  </sheetViews>
  <sheetFormatPr defaultColWidth="11.421875" defaultRowHeight="12.75"/>
  <cols>
    <col min="1" max="1" width="4.140625" style="1" customWidth="1"/>
    <col min="2" max="2" width="9.57421875" style="1" customWidth="1"/>
    <col min="3" max="3" width="9.8515625" style="1" customWidth="1"/>
    <col min="4" max="4" width="23.8515625" style="1" customWidth="1"/>
    <col min="5" max="5" width="7.421875" style="1" customWidth="1"/>
    <col min="6" max="6" width="8.7109375" style="1" customWidth="1"/>
    <col min="7" max="7" width="7.28125" style="1" customWidth="1"/>
    <col min="8" max="8" width="8.28125" style="1" customWidth="1"/>
    <col min="9" max="9" width="11.28125" style="1" customWidth="1"/>
    <col min="10" max="10" width="9.57421875" style="1" customWidth="1"/>
    <col min="11" max="11" width="11.00390625" style="1" customWidth="1"/>
    <col min="12" max="12" width="10.140625" style="1" customWidth="1"/>
    <col min="13" max="13" width="8.7109375" style="1" customWidth="1"/>
    <col min="14" max="14" width="12.57421875" style="1" hidden="1" customWidth="1"/>
    <col min="15" max="15" width="13.00390625" style="1" hidden="1" customWidth="1"/>
    <col min="16" max="18" width="13.140625" style="1" hidden="1" customWidth="1"/>
    <col min="19" max="19" width="11.28125" style="1" hidden="1" customWidth="1"/>
    <col min="20" max="20" width="11.00390625" style="1" hidden="1" customWidth="1"/>
    <col min="21" max="21" width="9.57421875" style="1" customWidth="1"/>
    <col min="22" max="22" width="10.00390625" style="1" customWidth="1"/>
    <col min="23" max="16384" width="11.421875" style="1" customWidth="1"/>
  </cols>
  <sheetData>
    <row r="1" spans="4:22" ht="18">
      <c r="D1" s="61" t="s">
        <v>38</v>
      </c>
      <c r="M1" s="46">
        <v>0</v>
      </c>
      <c r="N1" s="62"/>
      <c r="O1" s="62"/>
      <c r="P1" s="62"/>
      <c r="Q1" s="62"/>
      <c r="R1" s="62"/>
      <c r="S1" s="62"/>
      <c r="V1" s="106" t="s">
        <v>69</v>
      </c>
    </row>
    <row r="2" spans="7:19" ht="12.75">
      <c r="G2" s="1" t="s">
        <v>78</v>
      </c>
      <c r="L2" s="59">
        <v>0.04</v>
      </c>
      <c r="M2" s="46">
        <v>0.1</v>
      </c>
      <c r="O2" s="62" t="s">
        <v>77</v>
      </c>
      <c r="P2" s="62"/>
      <c r="Q2" s="62"/>
      <c r="R2" s="62"/>
      <c r="S2" s="62"/>
    </row>
    <row r="3" spans="1:19" ht="13.5" thickBot="1">
      <c r="A3" s="63"/>
      <c r="F3" s="141" t="s">
        <v>49</v>
      </c>
      <c r="G3" s="141"/>
      <c r="H3" s="141"/>
      <c r="I3" s="141"/>
      <c r="J3" s="141"/>
      <c r="K3" s="141"/>
      <c r="M3" s="46">
        <v>0.21</v>
      </c>
      <c r="N3" s="65"/>
      <c r="O3" s="66"/>
      <c r="P3" s="66"/>
      <c r="Q3" s="66"/>
      <c r="R3" s="66"/>
      <c r="S3" s="66"/>
    </row>
    <row r="4" spans="1:19" ht="13.5" thickBot="1">
      <c r="A4" s="63" t="s">
        <v>47</v>
      </c>
      <c r="F4" s="67" t="s">
        <v>54</v>
      </c>
      <c r="G4" s="68" t="s">
        <v>50</v>
      </c>
      <c r="H4" s="68" t="s">
        <v>52</v>
      </c>
      <c r="I4" s="68" t="s">
        <v>55</v>
      </c>
      <c r="J4" s="68" t="s">
        <v>57</v>
      </c>
      <c r="K4" s="69"/>
      <c r="M4" s="66" t="s">
        <v>15</v>
      </c>
      <c r="N4" s="65"/>
      <c r="O4" s="66"/>
      <c r="P4" s="66"/>
      <c r="Q4" s="66"/>
      <c r="R4" s="66"/>
      <c r="S4" s="66"/>
    </row>
    <row r="5" spans="1:22" ht="13.5" thickBot="1">
      <c r="A5" s="70" t="s">
        <v>48</v>
      </c>
      <c r="B5" s="71" t="s">
        <v>1</v>
      </c>
      <c r="C5" s="71" t="s">
        <v>2</v>
      </c>
      <c r="D5" s="71" t="s">
        <v>3</v>
      </c>
      <c r="E5" s="72" t="s">
        <v>13</v>
      </c>
      <c r="F5" s="73" t="s">
        <v>59</v>
      </c>
      <c r="G5" s="74" t="s">
        <v>51</v>
      </c>
      <c r="H5" s="74" t="s">
        <v>53</v>
      </c>
      <c r="I5" s="74" t="s">
        <v>56</v>
      </c>
      <c r="J5" s="74"/>
      <c r="K5" s="75" t="s">
        <v>58</v>
      </c>
      <c r="L5" s="44" t="s">
        <v>4</v>
      </c>
      <c r="M5" s="71" t="s">
        <v>14</v>
      </c>
      <c r="N5" s="76"/>
      <c r="O5" s="72"/>
      <c r="P5" s="72"/>
      <c r="Q5" s="72"/>
      <c r="R5" s="72"/>
      <c r="S5" s="72"/>
      <c r="T5" s="72"/>
      <c r="U5" s="71" t="s">
        <v>31</v>
      </c>
      <c r="V5" s="45" t="s">
        <v>7</v>
      </c>
    </row>
    <row r="6" spans="1:22" ht="13.5" thickTop="1">
      <c r="A6" s="16">
        <v>1</v>
      </c>
      <c r="B6" s="101"/>
      <c r="C6" s="7"/>
      <c r="D6" s="7"/>
      <c r="E6" s="9"/>
      <c r="F6" s="102"/>
      <c r="G6" s="102"/>
      <c r="H6" s="102"/>
      <c r="I6" s="102"/>
      <c r="J6" s="102"/>
      <c r="K6" s="102"/>
      <c r="L6" s="4">
        <f>V6*100/(100+M6)</f>
        <v>0</v>
      </c>
      <c r="M6" s="28"/>
      <c r="N6" s="78">
        <f>IF(M6=21,L6,0)</f>
        <v>0</v>
      </c>
      <c r="O6" s="78">
        <f>IF(M6=21,L6*M6/100,0)</f>
        <v>0</v>
      </c>
      <c r="P6" s="78">
        <f>IF(M6=10,L6,0)</f>
        <v>0</v>
      </c>
      <c r="Q6" s="78">
        <f>IF(M6=4,L6,0)</f>
        <v>0</v>
      </c>
      <c r="R6" s="78">
        <f>IF(M6=4,L6*M6/100,0)</f>
        <v>0</v>
      </c>
      <c r="S6" s="78">
        <f>IF(M6=10,L6*M6/100,0)</f>
        <v>0</v>
      </c>
      <c r="T6" s="19">
        <f>IF(M6=0,L6,0)</f>
        <v>0</v>
      </c>
      <c r="U6" s="4">
        <f>L6*M6/100</f>
        <v>0</v>
      </c>
      <c r="V6" s="22"/>
    </row>
    <row r="7" spans="1:22" ht="12.75">
      <c r="A7" s="16">
        <v>2</v>
      </c>
      <c r="B7" s="101"/>
      <c r="C7" s="7"/>
      <c r="D7" s="7"/>
      <c r="E7" s="9"/>
      <c r="F7" s="102"/>
      <c r="G7" s="102"/>
      <c r="H7" s="102"/>
      <c r="I7" s="102"/>
      <c r="J7" s="102"/>
      <c r="K7" s="102"/>
      <c r="L7" s="4">
        <f aca="true" t="shared" si="0" ref="L7:L46">V7*100/(100+M7)</f>
        <v>0</v>
      </c>
      <c r="M7" s="28"/>
      <c r="N7" s="78">
        <f aca="true" t="shared" si="1" ref="N7:N46">IF(M7=21,L7,0)</f>
        <v>0</v>
      </c>
      <c r="O7" s="78">
        <f aca="true" t="shared" si="2" ref="O7:O46">IF(M7=21,L7*M7/100,0)</f>
        <v>0</v>
      </c>
      <c r="P7" s="78">
        <f aca="true" t="shared" si="3" ref="P7:P46">IF(M7=10,L7,0)</f>
        <v>0</v>
      </c>
      <c r="Q7" s="78">
        <f aca="true" t="shared" si="4" ref="Q7:Q46">IF(M7=4,L7,0)</f>
        <v>0</v>
      </c>
      <c r="R7" s="78">
        <f aca="true" t="shared" si="5" ref="R7:R46">IF(M7=4,L7*M7/100,0)</f>
        <v>0</v>
      </c>
      <c r="S7" s="78">
        <f aca="true" t="shared" si="6" ref="S7:S46">IF(M7=10,L7*M7/100,0)</f>
        <v>0</v>
      </c>
      <c r="T7" s="19">
        <f aca="true" t="shared" si="7" ref="T7:T46">IF(M7=0,L7,0)</f>
        <v>0</v>
      </c>
      <c r="U7" s="4">
        <f aca="true" t="shared" si="8" ref="U7:U46">L7*M7/100</f>
        <v>0</v>
      </c>
      <c r="V7" s="22"/>
    </row>
    <row r="8" spans="1:22" ht="12.75">
      <c r="A8" s="16">
        <v>3</v>
      </c>
      <c r="B8" s="101"/>
      <c r="C8" s="7"/>
      <c r="D8" s="7"/>
      <c r="E8" s="9"/>
      <c r="F8" s="102"/>
      <c r="G8" s="102"/>
      <c r="H8" s="102"/>
      <c r="I8" s="102"/>
      <c r="J8" s="102"/>
      <c r="K8" s="102"/>
      <c r="L8" s="4">
        <f t="shared" si="0"/>
        <v>0</v>
      </c>
      <c r="M8" s="28"/>
      <c r="N8" s="78">
        <f t="shared" si="1"/>
        <v>0</v>
      </c>
      <c r="O8" s="78">
        <f t="shared" si="2"/>
        <v>0</v>
      </c>
      <c r="P8" s="78">
        <f t="shared" si="3"/>
        <v>0</v>
      </c>
      <c r="Q8" s="78">
        <f t="shared" si="4"/>
        <v>0</v>
      </c>
      <c r="R8" s="78">
        <f t="shared" si="5"/>
        <v>0</v>
      </c>
      <c r="S8" s="78">
        <f t="shared" si="6"/>
        <v>0</v>
      </c>
      <c r="T8" s="19">
        <f t="shared" si="7"/>
        <v>0</v>
      </c>
      <c r="U8" s="4">
        <f t="shared" si="8"/>
        <v>0</v>
      </c>
      <c r="V8" s="22"/>
    </row>
    <row r="9" spans="1:22" ht="12.75">
      <c r="A9" s="16">
        <v>4</v>
      </c>
      <c r="B9" s="101"/>
      <c r="C9" s="7"/>
      <c r="D9" s="7"/>
      <c r="E9" s="9"/>
      <c r="F9" s="102"/>
      <c r="G9" s="102"/>
      <c r="H9" s="102"/>
      <c r="I9" s="102"/>
      <c r="J9" s="102"/>
      <c r="K9" s="102"/>
      <c r="L9" s="4">
        <f>V9*100/(100+M9)</f>
        <v>0</v>
      </c>
      <c r="M9" s="28"/>
      <c r="N9" s="78">
        <f t="shared" si="1"/>
        <v>0</v>
      </c>
      <c r="O9" s="78">
        <f t="shared" si="2"/>
        <v>0</v>
      </c>
      <c r="P9" s="78">
        <f t="shared" si="3"/>
        <v>0</v>
      </c>
      <c r="Q9" s="78">
        <f t="shared" si="4"/>
        <v>0</v>
      </c>
      <c r="R9" s="78">
        <f t="shared" si="5"/>
        <v>0</v>
      </c>
      <c r="S9" s="78">
        <f t="shared" si="6"/>
        <v>0</v>
      </c>
      <c r="T9" s="19">
        <f t="shared" si="7"/>
        <v>0</v>
      </c>
      <c r="U9" s="4">
        <f t="shared" si="8"/>
        <v>0</v>
      </c>
      <c r="V9" s="22"/>
    </row>
    <row r="10" spans="1:22" ht="12.75">
      <c r="A10" s="16">
        <v>5</v>
      </c>
      <c r="B10" s="101"/>
      <c r="C10" s="7"/>
      <c r="D10" s="7"/>
      <c r="E10" s="9"/>
      <c r="F10" s="102"/>
      <c r="G10" s="102"/>
      <c r="H10" s="102"/>
      <c r="I10" s="102"/>
      <c r="J10" s="102"/>
      <c r="K10" s="102"/>
      <c r="L10" s="4">
        <f t="shared" si="0"/>
        <v>0</v>
      </c>
      <c r="M10" s="28"/>
      <c r="N10" s="78">
        <f t="shared" si="1"/>
        <v>0</v>
      </c>
      <c r="O10" s="78">
        <f t="shared" si="2"/>
        <v>0</v>
      </c>
      <c r="P10" s="78">
        <f t="shared" si="3"/>
        <v>0</v>
      </c>
      <c r="Q10" s="78">
        <f t="shared" si="4"/>
        <v>0</v>
      </c>
      <c r="R10" s="78">
        <f t="shared" si="5"/>
        <v>0</v>
      </c>
      <c r="S10" s="78">
        <f t="shared" si="6"/>
        <v>0</v>
      </c>
      <c r="T10" s="19">
        <f t="shared" si="7"/>
        <v>0</v>
      </c>
      <c r="U10" s="4">
        <f t="shared" si="8"/>
        <v>0</v>
      </c>
      <c r="V10" s="22"/>
    </row>
    <row r="11" spans="1:22" ht="12.75">
      <c r="A11" s="16">
        <v>6</v>
      </c>
      <c r="B11" s="101"/>
      <c r="C11" s="7"/>
      <c r="D11" s="7"/>
      <c r="E11" s="9"/>
      <c r="F11" s="102"/>
      <c r="G11" s="102"/>
      <c r="H11" s="102"/>
      <c r="I11" s="102"/>
      <c r="J11" s="102"/>
      <c r="K11" s="102"/>
      <c r="L11" s="4">
        <f t="shared" si="0"/>
        <v>0</v>
      </c>
      <c r="M11" s="28"/>
      <c r="N11" s="78">
        <f t="shared" si="1"/>
        <v>0</v>
      </c>
      <c r="O11" s="78">
        <f t="shared" si="2"/>
        <v>0</v>
      </c>
      <c r="P11" s="78">
        <f t="shared" si="3"/>
        <v>0</v>
      </c>
      <c r="Q11" s="78">
        <f t="shared" si="4"/>
        <v>0</v>
      </c>
      <c r="R11" s="78">
        <f t="shared" si="5"/>
        <v>0</v>
      </c>
      <c r="S11" s="78">
        <f t="shared" si="6"/>
        <v>0</v>
      </c>
      <c r="T11" s="19">
        <f t="shared" si="7"/>
        <v>0</v>
      </c>
      <c r="U11" s="4">
        <f t="shared" si="8"/>
        <v>0</v>
      </c>
      <c r="V11" s="22"/>
    </row>
    <row r="12" spans="1:22" ht="12.75">
      <c r="A12" s="16">
        <v>7</v>
      </c>
      <c r="B12" s="101"/>
      <c r="C12" s="7"/>
      <c r="D12" s="7"/>
      <c r="E12" s="9"/>
      <c r="F12" s="102"/>
      <c r="G12" s="102"/>
      <c r="H12" s="102"/>
      <c r="I12" s="102"/>
      <c r="J12" s="102"/>
      <c r="K12" s="102"/>
      <c r="L12" s="4">
        <f t="shared" si="0"/>
        <v>0</v>
      </c>
      <c r="M12" s="28"/>
      <c r="N12" s="78">
        <f t="shared" si="1"/>
        <v>0</v>
      </c>
      <c r="O12" s="78">
        <f t="shared" si="2"/>
        <v>0</v>
      </c>
      <c r="P12" s="78">
        <f t="shared" si="3"/>
        <v>0</v>
      </c>
      <c r="Q12" s="78">
        <f t="shared" si="4"/>
        <v>0</v>
      </c>
      <c r="R12" s="78">
        <f t="shared" si="5"/>
        <v>0</v>
      </c>
      <c r="S12" s="78">
        <f t="shared" si="6"/>
        <v>0</v>
      </c>
      <c r="T12" s="19">
        <f t="shared" si="7"/>
        <v>0</v>
      </c>
      <c r="U12" s="4">
        <f t="shared" si="8"/>
        <v>0</v>
      </c>
      <c r="V12" s="22"/>
    </row>
    <row r="13" spans="1:22" ht="12.75">
      <c r="A13" s="16">
        <v>8</v>
      </c>
      <c r="B13" s="101"/>
      <c r="C13" s="7"/>
      <c r="D13" s="7"/>
      <c r="E13" s="9"/>
      <c r="F13" s="102"/>
      <c r="G13" s="102"/>
      <c r="H13" s="102"/>
      <c r="I13" s="102"/>
      <c r="J13" s="102"/>
      <c r="K13" s="102"/>
      <c r="L13" s="4">
        <f t="shared" si="0"/>
        <v>0</v>
      </c>
      <c r="M13" s="28"/>
      <c r="N13" s="78">
        <f t="shared" si="1"/>
        <v>0</v>
      </c>
      <c r="O13" s="78">
        <f t="shared" si="2"/>
        <v>0</v>
      </c>
      <c r="P13" s="78">
        <f t="shared" si="3"/>
        <v>0</v>
      </c>
      <c r="Q13" s="78">
        <f t="shared" si="4"/>
        <v>0</v>
      </c>
      <c r="R13" s="78">
        <f t="shared" si="5"/>
        <v>0</v>
      </c>
      <c r="S13" s="78">
        <f t="shared" si="6"/>
        <v>0</v>
      </c>
      <c r="T13" s="19">
        <f t="shared" si="7"/>
        <v>0</v>
      </c>
      <c r="U13" s="4">
        <f t="shared" si="8"/>
        <v>0</v>
      </c>
      <c r="V13" s="22"/>
    </row>
    <row r="14" spans="1:22" ht="12.75">
      <c r="A14" s="16">
        <v>9</v>
      </c>
      <c r="B14" s="101"/>
      <c r="C14" s="7"/>
      <c r="D14" s="7"/>
      <c r="E14" s="9"/>
      <c r="F14" s="102"/>
      <c r="G14" s="102"/>
      <c r="H14" s="102"/>
      <c r="I14" s="102"/>
      <c r="J14" s="102"/>
      <c r="K14" s="102"/>
      <c r="L14" s="4">
        <f t="shared" si="0"/>
        <v>0</v>
      </c>
      <c r="M14" s="28"/>
      <c r="N14" s="78">
        <f t="shared" si="1"/>
        <v>0</v>
      </c>
      <c r="O14" s="78">
        <f t="shared" si="2"/>
        <v>0</v>
      </c>
      <c r="P14" s="78">
        <f t="shared" si="3"/>
        <v>0</v>
      </c>
      <c r="Q14" s="78">
        <f t="shared" si="4"/>
        <v>0</v>
      </c>
      <c r="R14" s="78">
        <f>IF(M14=4,L14*M14/100,0)</f>
        <v>0</v>
      </c>
      <c r="S14" s="78">
        <f t="shared" si="6"/>
        <v>0</v>
      </c>
      <c r="T14" s="19">
        <f t="shared" si="7"/>
        <v>0</v>
      </c>
      <c r="U14" s="4">
        <f t="shared" si="8"/>
        <v>0</v>
      </c>
      <c r="V14" s="22"/>
    </row>
    <row r="15" spans="1:22" ht="12.75">
      <c r="A15" s="16">
        <v>10</v>
      </c>
      <c r="B15" s="101"/>
      <c r="C15" s="7"/>
      <c r="D15" s="7"/>
      <c r="E15" s="9"/>
      <c r="F15" s="102"/>
      <c r="G15" s="102"/>
      <c r="H15" s="102"/>
      <c r="I15" s="102"/>
      <c r="J15" s="102"/>
      <c r="K15" s="102"/>
      <c r="L15" s="4">
        <f t="shared" si="0"/>
        <v>0</v>
      </c>
      <c r="M15" s="28"/>
      <c r="N15" s="78">
        <f t="shared" si="1"/>
        <v>0</v>
      </c>
      <c r="O15" s="78">
        <f t="shared" si="2"/>
        <v>0</v>
      </c>
      <c r="P15" s="78">
        <f t="shared" si="3"/>
        <v>0</v>
      </c>
      <c r="Q15" s="78">
        <f t="shared" si="4"/>
        <v>0</v>
      </c>
      <c r="R15" s="78">
        <f t="shared" si="5"/>
        <v>0</v>
      </c>
      <c r="S15" s="78">
        <f t="shared" si="6"/>
        <v>0</v>
      </c>
      <c r="T15" s="19">
        <f t="shared" si="7"/>
        <v>0</v>
      </c>
      <c r="U15" s="4">
        <f t="shared" si="8"/>
        <v>0</v>
      </c>
      <c r="V15" s="22"/>
    </row>
    <row r="16" spans="1:22" ht="12.75">
      <c r="A16" s="16">
        <v>11</v>
      </c>
      <c r="B16" s="101"/>
      <c r="C16" s="7"/>
      <c r="D16" s="7"/>
      <c r="E16" s="9"/>
      <c r="F16" s="102"/>
      <c r="G16" s="102"/>
      <c r="H16" s="102"/>
      <c r="I16" s="102"/>
      <c r="J16" s="102"/>
      <c r="K16" s="102"/>
      <c r="L16" s="4">
        <f t="shared" si="0"/>
        <v>0</v>
      </c>
      <c r="M16" s="28"/>
      <c r="N16" s="78">
        <f t="shared" si="1"/>
        <v>0</v>
      </c>
      <c r="O16" s="78">
        <f t="shared" si="2"/>
        <v>0</v>
      </c>
      <c r="P16" s="78">
        <f t="shared" si="3"/>
        <v>0</v>
      </c>
      <c r="Q16" s="78">
        <f t="shared" si="4"/>
        <v>0</v>
      </c>
      <c r="R16" s="78">
        <f t="shared" si="5"/>
        <v>0</v>
      </c>
      <c r="S16" s="78">
        <f t="shared" si="6"/>
        <v>0</v>
      </c>
      <c r="T16" s="19">
        <f t="shared" si="7"/>
        <v>0</v>
      </c>
      <c r="U16" s="4">
        <f t="shared" si="8"/>
        <v>0</v>
      </c>
      <c r="V16" s="22"/>
    </row>
    <row r="17" spans="1:22" ht="12.75">
      <c r="A17" s="16">
        <v>12</v>
      </c>
      <c r="B17" s="101"/>
      <c r="C17" s="7"/>
      <c r="D17" s="7"/>
      <c r="E17" s="9"/>
      <c r="F17" s="102"/>
      <c r="G17" s="102"/>
      <c r="H17" s="102"/>
      <c r="I17" s="102"/>
      <c r="J17" s="102"/>
      <c r="K17" s="102"/>
      <c r="L17" s="4">
        <f t="shared" si="0"/>
        <v>0</v>
      </c>
      <c r="M17" s="28"/>
      <c r="N17" s="78">
        <f t="shared" si="1"/>
        <v>0</v>
      </c>
      <c r="O17" s="78">
        <f t="shared" si="2"/>
        <v>0</v>
      </c>
      <c r="P17" s="78">
        <f t="shared" si="3"/>
        <v>0</v>
      </c>
      <c r="Q17" s="78">
        <f t="shared" si="4"/>
        <v>0</v>
      </c>
      <c r="R17" s="78">
        <f t="shared" si="5"/>
        <v>0</v>
      </c>
      <c r="S17" s="78">
        <f t="shared" si="6"/>
        <v>0</v>
      </c>
      <c r="T17" s="19">
        <f t="shared" si="7"/>
        <v>0</v>
      </c>
      <c r="U17" s="4">
        <f t="shared" si="8"/>
        <v>0</v>
      </c>
      <c r="V17" s="22"/>
    </row>
    <row r="18" spans="1:22" ht="12.75">
      <c r="A18" s="16">
        <v>13</v>
      </c>
      <c r="B18" s="101"/>
      <c r="C18" s="7"/>
      <c r="D18" s="7"/>
      <c r="E18" s="9"/>
      <c r="F18" s="102"/>
      <c r="G18" s="102"/>
      <c r="H18" s="102"/>
      <c r="I18" s="102"/>
      <c r="J18" s="102"/>
      <c r="K18" s="102"/>
      <c r="L18" s="4">
        <f t="shared" si="0"/>
        <v>0</v>
      </c>
      <c r="M18" s="28"/>
      <c r="N18" s="78">
        <f t="shared" si="1"/>
        <v>0</v>
      </c>
      <c r="O18" s="78">
        <f t="shared" si="2"/>
        <v>0</v>
      </c>
      <c r="P18" s="78">
        <f t="shared" si="3"/>
        <v>0</v>
      </c>
      <c r="Q18" s="78">
        <f t="shared" si="4"/>
        <v>0</v>
      </c>
      <c r="R18" s="78">
        <f t="shared" si="5"/>
        <v>0</v>
      </c>
      <c r="S18" s="78">
        <f t="shared" si="6"/>
        <v>0</v>
      </c>
      <c r="T18" s="19">
        <f t="shared" si="7"/>
        <v>0</v>
      </c>
      <c r="U18" s="4">
        <f t="shared" si="8"/>
        <v>0</v>
      </c>
      <c r="V18" s="22"/>
    </row>
    <row r="19" spans="1:22" ht="12.75">
      <c r="A19" s="16">
        <v>14</v>
      </c>
      <c r="B19" s="101"/>
      <c r="C19" s="7"/>
      <c r="D19" s="7"/>
      <c r="E19" s="9"/>
      <c r="F19" s="102"/>
      <c r="G19" s="102"/>
      <c r="H19" s="102"/>
      <c r="I19" s="102"/>
      <c r="J19" s="102"/>
      <c r="K19" s="102"/>
      <c r="L19" s="4">
        <f t="shared" si="0"/>
        <v>0</v>
      </c>
      <c r="M19" s="28"/>
      <c r="N19" s="78">
        <f t="shared" si="1"/>
        <v>0</v>
      </c>
      <c r="O19" s="78">
        <f t="shared" si="2"/>
        <v>0</v>
      </c>
      <c r="P19" s="78">
        <f t="shared" si="3"/>
        <v>0</v>
      </c>
      <c r="Q19" s="78">
        <f t="shared" si="4"/>
        <v>0</v>
      </c>
      <c r="R19" s="78">
        <f t="shared" si="5"/>
        <v>0</v>
      </c>
      <c r="S19" s="78">
        <f t="shared" si="6"/>
        <v>0</v>
      </c>
      <c r="T19" s="19">
        <f t="shared" si="7"/>
        <v>0</v>
      </c>
      <c r="U19" s="4">
        <f t="shared" si="8"/>
        <v>0</v>
      </c>
      <c r="V19" s="22"/>
    </row>
    <row r="20" spans="1:22" ht="12.75">
      <c r="A20" s="16">
        <v>17</v>
      </c>
      <c r="B20" s="101"/>
      <c r="C20" s="7"/>
      <c r="D20" s="7"/>
      <c r="E20" s="9"/>
      <c r="F20" s="102"/>
      <c r="G20" s="102"/>
      <c r="H20" s="102"/>
      <c r="I20" s="102"/>
      <c r="J20" s="102"/>
      <c r="K20" s="102"/>
      <c r="L20" s="4">
        <f t="shared" si="0"/>
        <v>0</v>
      </c>
      <c r="M20" s="28"/>
      <c r="N20" s="78">
        <f t="shared" si="1"/>
        <v>0</v>
      </c>
      <c r="O20" s="78">
        <f t="shared" si="2"/>
        <v>0</v>
      </c>
      <c r="P20" s="78">
        <f t="shared" si="3"/>
        <v>0</v>
      </c>
      <c r="Q20" s="78">
        <f t="shared" si="4"/>
        <v>0</v>
      </c>
      <c r="R20" s="78">
        <f t="shared" si="5"/>
        <v>0</v>
      </c>
      <c r="S20" s="78">
        <f t="shared" si="6"/>
        <v>0</v>
      </c>
      <c r="T20" s="19">
        <f t="shared" si="7"/>
        <v>0</v>
      </c>
      <c r="U20" s="4">
        <f t="shared" si="8"/>
        <v>0</v>
      </c>
      <c r="V20" s="22"/>
    </row>
    <row r="21" spans="1:22" ht="12.75">
      <c r="A21" s="16">
        <v>18</v>
      </c>
      <c r="B21" s="101"/>
      <c r="C21" s="7"/>
      <c r="D21" s="7"/>
      <c r="E21" s="9"/>
      <c r="F21" s="102"/>
      <c r="G21" s="102"/>
      <c r="H21" s="102"/>
      <c r="I21" s="102"/>
      <c r="J21" s="102"/>
      <c r="K21" s="102"/>
      <c r="L21" s="4">
        <f t="shared" si="0"/>
        <v>0</v>
      </c>
      <c r="M21" s="28"/>
      <c r="N21" s="78">
        <f t="shared" si="1"/>
        <v>0</v>
      </c>
      <c r="O21" s="78">
        <f t="shared" si="2"/>
        <v>0</v>
      </c>
      <c r="P21" s="78">
        <f t="shared" si="3"/>
        <v>0</v>
      </c>
      <c r="Q21" s="78">
        <f t="shared" si="4"/>
        <v>0</v>
      </c>
      <c r="R21" s="78">
        <f t="shared" si="5"/>
        <v>0</v>
      </c>
      <c r="S21" s="78">
        <f t="shared" si="6"/>
        <v>0</v>
      </c>
      <c r="T21" s="19">
        <f t="shared" si="7"/>
        <v>0</v>
      </c>
      <c r="U21" s="4">
        <f t="shared" si="8"/>
        <v>0</v>
      </c>
      <c r="V21" s="22"/>
    </row>
    <row r="22" spans="1:22" ht="12.75">
      <c r="A22" s="16">
        <v>19</v>
      </c>
      <c r="B22" s="101"/>
      <c r="C22" s="7"/>
      <c r="D22" s="7"/>
      <c r="E22" s="9"/>
      <c r="F22" s="102"/>
      <c r="G22" s="102"/>
      <c r="H22" s="102"/>
      <c r="I22" s="102"/>
      <c r="J22" s="102"/>
      <c r="K22" s="102"/>
      <c r="L22" s="4">
        <f t="shared" si="0"/>
        <v>0</v>
      </c>
      <c r="M22" s="28"/>
      <c r="N22" s="78">
        <f t="shared" si="1"/>
        <v>0</v>
      </c>
      <c r="O22" s="78">
        <f t="shared" si="2"/>
        <v>0</v>
      </c>
      <c r="P22" s="78">
        <f t="shared" si="3"/>
        <v>0</v>
      </c>
      <c r="Q22" s="78">
        <f t="shared" si="4"/>
        <v>0</v>
      </c>
      <c r="R22" s="78">
        <f t="shared" si="5"/>
        <v>0</v>
      </c>
      <c r="S22" s="78">
        <f t="shared" si="6"/>
        <v>0</v>
      </c>
      <c r="T22" s="19">
        <f t="shared" si="7"/>
        <v>0</v>
      </c>
      <c r="U22" s="4">
        <f>L22*M22/100</f>
        <v>0</v>
      </c>
      <c r="V22" s="22"/>
    </row>
    <row r="23" spans="1:22" ht="12.75">
      <c r="A23" s="16">
        <v>20</v>
      </c>
      <c r="B23" s="101"/>
      <c r="C23" s="7"/>
      <c r="D23" s="7"/>
      <c r="E23" s="9"/>
      <c r="F23" s="102"/>
      <c r="G23" s="102"/>
      <c r="H23" s="102"/>
      <c r="I23" s="102"/>
      <c r="J23" s="102"/>
      <c r="K23" s="102"/>
      <c r="L23" s="4">
        <f t="shared" si="0"/>
        <v>0</v>
      </c>
      <c r="M23" s="28"/>
      <c r="N23" s="78">
        <f t="shared" si="1"/>
        <v>0</v>
      </c>
      <c r="O23" s="78">
        <f t="shared" si="2"/>
        <v>0</v>
      </c>
      <c r="P23" s="78">
        <f t="shared" si="3"/>
        <v>0</v>
      </c>
      <c r="Q23" s="78">
        <f t="shared" si="4"/>
        <v>0</v>
      </c>
      <c r="R23" s="78">
        <f t="shared" si="5"/>
        <v>0</v>
      </c>
      <c r="S23" s="78">
        <f t="shared" si="6"/>
        <v>0</v>
      </c>
      <c r="T23" s="19">
        <f t="shared" si="7"/>
        <v>0</v>
      </c>
      <c r="U23" s="4">
        <f t="shared" si="8"/>
        <v>0</v>
      </c>
      <c r="V23" s="22"/>
    </row>
    <row r="24" spans="1:22" ht="12.75">
      <c r="A24" s="16">
        <v>21</v>
      </c>
      <c r="B24" s="101"/>
      <c r="C24" s="7"/>
      <c r="D24" s="7"/>
      <c r="E24" s="9"/>
      <c r="F24" s="102"/>
      <c r="G24" s="102"/>
      <c r="H24" s="102"/>
      <c r="I24" s="102"/>
      <c r="J24" s="102"/>
      <c r="K24" s="102"/>
      <c r="L24" s="4">
        <f t="shared" si="0"/>
        <v>0</v>
      </c>
      <c r="M24" s="28"/>
      <c r="N24" s="78">
        <f t="shared" si="1"/>
        <v>0</v>
      </c>
      <c r="O24" s="78">
        <f t="shared" si="2"/>
        <v>0</v>
      </c>
      <c r="P24" s="78">
        <f t="shared" si="3"/>
        <v>0</v>
      </c>
      <c r="Q24" s="78">
        <f t="shared" si="4"/>
        <v>0</v>
      </c>
      <c r="R24" s="78">
        <f t="shared" si="5"/>
        <v>0</v>
      </c>
      <c r="S24" s="78">
        <f t="shared" si="6"/>
        <v>0</v>
      </c>
      <c r="T24" s="19">
        <f t="shared" si="7"/>
        <v>0</v>
      </c>
      <c r="U24" s="4">
        <f t="shared" si="8"/>
        <v>0</v>
      </c>
      <c r="V24" s="22"/>
    </row>
    <row r="25" spans="1:22" ht="12.75">
      <c r="A25" s="16">
        <v>22</v>
      </c>
      <c r="B25" s="101"/>
      <c r="C25" s="7"/>
      <c r="D25" s="7"/>
      <c r="E25" s="9"/>
      <c r="F25" s="102"/>
      <c r="G25" s="102"/>
      <c r="H25" s="102"/>
      <c r="I25" s="102"/>
      <c r="J25" s="102"/>
      <c r="K25" s="102"/>
      <c r="L25" s="4">
        <f t="shared" si="0"/>
        <v>0</v>
      </c>
      <c r="M25" s="28"/>
      <c r="N25" s="78">
        <f t="shared" si="1"/>
        <v>0</v>
      </c>
      <c r="O25" s="78">
        <f t="shared" si="2"/>
        <v>0</v>
      </c>
      <c r="P25" s="78">
        <f t="shared" si="3"/>
        <v>0</v>
      </c>
      <c r="Q25" s="78">
        <f t="shared" si="4"/>
        <v>0</v>
      </c>
      <c r="R25" s="78">
        <f t="shared" si="5"/>
        <v>0</v>
      </c>
      <c r="S25" s="78">
        <f t="shared" si="6"/>
        <v>0</v>
      </c>
      <c r="T25" s="19">
        <f t="shared" si="7"/>
        <v>0</v>
      </c>
      <c r="U25" s="4">
        <f t="shared" si="8"/>
        <v>0</v>
      </c>
      <c r="V25" s="22"/>
    </row>
    <row r="26" spans="1:22" ht="12.75">
      <c r="A26" s="16">
        <v>23</v>
      </c>
      <c r="B26" s="101"/>
      <c r="C26" s="7"/>
      <c r="D26" s="7"/>
      <c r="E26" s="9"/>
      <c r="F26" s="102"/>
      <c r="G26" s="102"/>
      <c r="H26" s="102"/>
      <c r="I26" s="102"/>
      <c r="J26" s="102"/>
      <c r="K26" s="102"/>
      <c r="L26" s="4">
        <f t="shared" si="0"/>
        <v>0</v>
      </c>
      <c r="M26" s="28"/>
      <c r="N26" s="78">
        <f t="shared" si="1"/>
        <v>0</v>
      </c>
      <c r="O26" s="78">
        <f t="shared" si="2"/>
        <v>0</v>
      </c>
      <c r="P26" s="78">
        <f t="shared" si="3"/>
        <v>0</v>
      </c>
      <c r="Q26" s="78">
        <f t="shared" si="4"/>
        <v>0</v>
      </c>
      <c r="R26" s="78">
        <f t="shared" si="5"/>
        <v>0</v>
      </c>
      <c r="S26" s="78">
        <f t="shared" si="6"/>
        <v>0</v>
      </c>
      <c r="T26" s="19">
        <f t="shared" si="7"/>
        <v>0</v>
      </c>
      <c r="U26" s="4">
        <f t="shared" si="8"/>
        <v>0</v>
      </c>
      <c r="V26" s="22"/>
    </row>
    <row r="27" spans="1:22" ht="12.75">
      <c r="A27" s="16">
        <v>24</v>
      </c>
      <c r="B27" s="101"/>
      <c r="C27" s="7"/>
      <c r="D27" s="7"/>
      <c r="E27" s="9"/>
      <c r="F27" s="102"/>
      <c r="G27" s="102"/>
      <c r="H27" s="102"/>
      <c r="I27" s="102"/>
      <c r="J27" s="102"/>
      <c r="K27" s="102"/>
      <c r="L27" s="4">
        <f t="shared" si="0"/>
        <v>0</v>
      </c>
      <c r="M27" s="28"/>
      <c r="N27" s="78">
        <f t="shared" si="1"/>
        <v>0</v>
      </c>
      <c r="O27" s="78">
        <f t="shared" si="2"/>
        <v>0</v>
      </c>
      <c r="P27" s="78">
        <f t="shared" si="3"/>
        <v>0</v>
      </c>
      <c r="Q27" s="78">
        <f t="shared" si="4"/>
        <v>0</v>
      </c>
      <c r="R27" s="78">
        <f t="shared" si="5"/>
        <v>0</v>
      </c>
      <c r="S27" s="78">
        <f t="shared" si="6"/>
        <v>0</v>
      </c>
      <c r="T27" s="19">
        <f t="shared" si="7"/>
        <v>0</v>
      </c>
      <c r="U27" s="4">
        <f t="shared" si="8"/>
        <v>0</v>
      </c>
      <c r="V27" s="22"/>
    </row>
    <row r="28" spans="1:22" ht="12.75">
      <c r="A28" s="16">
        <v>25</v>
      </c>
      <c r="B28" s="101"/>
      <c r="C28" s="7"/>
      <c r="D28" s="7"/>
      <c r="E28" s="9"/>
      <c r="F28" s="102"/>
      <c r="G28" s="102"/>
      <c r="H28" s="102"/>
      <c r="I28" s="102"/>
      <c r="J28" s="102"/>
      <c r="K28" s="102"/>
      <c r="L28" s="4">
        <f t="shared" si="0"/>
        <v>0</v>
      </c>
      <c r="M28" s="28"/>
      <c r="N28" s="78">
        <f t="shared" si="1"/>
        <v>0</v>
      </c>
      <c r="O28" s="78">
        <f t="shared" si="2"/>
        <v>0</v>
      </c>
      <c r="P28" s="78">
        <f t="shared" si="3"/>
        <v>0</v>
      </c>
      <c r="Q28" s="78">
        <f t="shared" si="4"/>
        <v>0</v>
      </c>
      <c r="R28" s="78">
        <f t="shared" si="5"/>
        <v>0</v>
      </c>
      <c r="S28" s="78">
        <f t="shared" si="6"/>
        <v>0</v>
      </c>
      <c r="T28" s="19">
        <f t="shared" si="7"/>
        <v>0</v>
      </c>
      <c r="U28" s="4">
        <f t="shared" si="8"/>
        <v>0</v>
      </c>
      <c r="V28" s="22"/>
    </row>
    <row r="29" spans="1:22" ht="12.75">
      <c r="A29" s="16">
        <v>26</v>
      </c>
      <c r="B29" s="101"/>
      <c r="C29" s="7"/>
      <c r="D29" s="7"/>
      <c r="E29" s="9"/>
      <c r="F29" s="102"/>
      <c r="G29" s="102"/>
      <c r="H29" s="102"/>
      <c r="I29" s="102"/>
      <c r="J29" s="102"/>
      <c r="K29" s="102"/>
      <c r="L29" s="4">
        <f t="shared" si="0"/>
        <v>0</v>
      </c>
      <c r="M29" s="28"/>
      <c r="N29" s="78">
        <f t="shared" si="1"/>
        <v>0</v>
      </c>
      <c r="O29" s="78">
        <f t="shared" si="2"/>
        <v>0</v>
      </c>
      <c r="P29" s="78">
        <f t="shared" si="3"/>
        <v>0</v>
      </c>
      <c r="Q29" s="78">
        <f t="shared" si="4"/>
        <v>0</v>
      </c>
      <c r="R29" s="78">
        <f t="shared" si="5"/>
        <v>0</v>
      </c>
      <c r="S29" s="78">
        <f t="shared" si="6"/>
        <v>0</v>
      </c>
      <c r="T29" s="19">
        <f t="shared" si="7"/>
        <v>0</v>
      </c>
      <c r="U29" s="4">
        <f t="shared" si="8"/>
        <v>0</v>
      </c>
      <c r="V29" s="22"/>
    </row>
    <row r="30" spans="1:22" ht="12.75">
      <c r="A30" s="16">
        <v>27</v>
      </c>
      <c r="B30" s="101"/>
      <c r="C30" s="7"/>
      <c r="D30" s="7"/>
      <c r="E30" s="9"/>
      <c r="F30" s="102"/>
      <c r="G30" s="102"/>
      <c r="H30" s="102"/>
      <c r="I30" s="102"/>
      <c r="J30" s="102"/>
      <c r="K30" s="102"/>
      <c r="L30" s="4">
        <f t="shared" si="0"/>
        <v>0</v>
      </c>
      <c r="M30" s="28"/>
      <c r="N30" s="78">
        <f t="shared" si="1"/>
        <v>0</v>
      </c>
      <c r="O30" s="78">
        <f t="shared" si="2"/>
        <v>0</v>
      </c>
      <c r="P30" s="78">
        <f t="shared" si="3"/>
        <v>0</v>
      </c>
      <c r="Q30" s="78">
        <f t="shared" si="4"/>
        <v>0</v>
      </c>
      <c r="R30" s="78">
        <f t="shared" si="5"/>
        <v>0</v>
      </c>
      <c r="S30" s="78">
        <f t="shared" si="6"/>
        <v>0</v>
      </c>
      <c r="T30" s="19">
        <f t="shared" si="7"/>
        <v>0</v>
      </c>
      <c r="U30" s="4">
        <f t="shared" si="8"/>
        <v>0</v>
      </c>
      <c r="V30" s="22"/>
    </row>
    <row r="31" spans="1:22" ht="12.75">
      <c r="A31" s="16">
        <v>28</v>
      </c>
      <c r="B31" s="101"/>
      <c r="C31" s="7"/>
      <c r="D31" s="7"/>
      <c r="E31" s="9"/>
      <c r="F31" s="102"/>
      <c r="G31" s="102"/>
      <c r="H31" s="102"/>
      <c r="I31" s="102"/>
      <c r="J31" s="102"/>
      <c r="K31" s="102"/>
      <c r="L31" s="4">
        <f t="shared" si="0"/>
        <v>0</v>
      </c>
      <c r="M31" s="28"/>
      <c r="N31" s="78">
        <f t="shared" si="1"/>
        <v>0</v>
      </c>
      <c r="O31" s="78">
        <f t="shared" si="2"/>
        <v>0</v>
      </c>
      <c r="P31" s="78">
        <f t="shared" si="3"/>
        <v>0</v>
      </c>
      <c r="Q31" s="78">
        <f t="shared" si="4"/>
        <v>0</v>
      </c>
      <c r="R31" s="78">
        <f t="shared" si="5"/>
        <v>0</v>
      </c>
      <c r="S31" s="78">
        <f t="shared" si="6"/>
        <v>0</v>
      </c>
      <c r="T31" s="19">
        <f t="shared" si="7"/>
        <v>0</v>
      </c>
      <c r="U31" s="4">
        <f>L31*M31/100</f>
        <v>0</v>
      </c>
      <c r="V31" s="22"/>
    </row>
    <row r="32" spans="1:22" ht="12.75">
      <c r="A32" s="16">
        <v>28</v>
      </c>
      <c r="B32" s="101"/>
      <c r="C32" s="7"/>
      <c r="D32" s="7"/>
      <c r="E32" s="9"/>
      <c r="F32" s="102"/>
      <c r="G32" s="102"/>
      <c r="H32" s="102"/>
      <c r="I32" s="102"/>
      <c r="J32" s="102"/>
      <c r="K32" s="102"/>
      <c r="L32" s="4">
        <f aca="true" t="shared" si="9" ref="L32:L41">V32*100/(100+M32)</f>
        <v>0</v>
      </c>
      <c r="M32" s="28"/>
      <c r="N32" s="78">
        <f aca="true" t="shared" si="10" ref="N32:N41">IF(M32=21,L32,0)</f>
        <v>0</v>
      </c>
      <c r="O32" s="78">
        <f aca="true" t="shared" si="11" ref="O32:O41">IF(M32=21,L32*M32/100,0)</f>
        <v>0</v>
      </c>
      <c r="P32" s="78">
        <f aca="true" t="shared" si="12" ref="P32:P41">IF(M32=10,L32,0)</f>
        <v>0</v>
      </c>
      <c r="Q32" s="78">
        <f aca="true" t="shared" si="13" ref="Q32:Q41">IF(M32=4,L32,0)</f>
        <v>0</v>
      </c>
      <c r="R32" s="78">
        <f aca="true" t="shared" si="14" ref="R32:R41">IF(M32=4,L32*M32/100,0)</f>
        <v>0</v>
      </c>
      <c r="S32" s="78">
        <f aca="true" t="shared" si="15" ref="S32:S41">IF(M32=10,L32*M32/100,0)</f>
        <v>0</v>
      </c>
      <c r="T32" s="19">
        <f aca="true" t="shared" si="16" ref="T32:T41">IF(M32=0,L32,0)</f>
        <v>0</v>
      </c>
      <c r="U32" s="4">
        <f aca="true" t="shared" si="17" ref="U32:U41">L32*M32/100</f>
        <v>0</v>
      </c>
      <c r="V32" s="22"/>
    </row>
    <row r="33" spans="1:22" ht="12.75">
      <c r="A33" s="16">
        <v>28</v>
      </c>
      <c r="B33" s="101"/>
      <c r="C33" s="7"/>
      <c r="D33" s="7"/>
      <c r="E33" s="9"/>
      <c r="F33" s="102"/>
      <c r="G33" s="102"/>
      <c r="H33" s="102"/>
      <c r="I33" s="102"/>
      <c r="J33" s="102"/>
      <c r="K33" s="102"/>
      <c r="L33" s="4">
        <f t="shared" si="9"/>
        <v>0</v>
      </c>
      <c r="M33" s="28"/>
      <c r="N33" s="78">
        <f t="shared" si="10"/>
        <v>0</v>
      </c>
      <c r="O33" s="78">
        <f t="shared" si="11"/>
        <v>0</v>
      </c>
      <c r="P33" s="78">
        <f t="shared" si="12"/>
        <v>0</v>
      </c>
      <c r="Q33" s="78">
        <f t="shared" si="13"/>
        <v>0</v>
      </c>
      <c r="R33" s="78">
        <f t="shared" si="14"/>
        <v>0</v>
      </c>
      <c r="S33" s="78">
        <f t="shared" si="15"/>
        <v>0</v>
      </c>
      <c r="T33" s="19">
        <f t="shared" si="16"/>
        <v>0</v>
      </c>
      <c r="U33" s="4">
        <f t="shared" si="17"/>
        <v>0</v>
      </c>
      <c r="V33" s="22"/>
    </row>
    <row r="34" spans="1:22" ht="12.75">
      <c r="A34" s="16">
        <v>28</v>
      </c>
      <c r="B34" s="101"/>
      <c r="C34" s="7"/>
      <c r="D34" s="7"/>
      <c r="E34" s="9"/>
      <c r="F34" s="102"/>
      <c r="G34" s="102"/>
      <c r="H34" s="102"/>
      <c r="I34" s="102"/>
      <c r="J34" s="102"/>
      <c r="K34" s="102"/>
      <c r="L34" s="4">
        <f t="shared" si="9"/>
        <v>0</v>
      </c>
      <c r="M34" s="28"/>
      <c r="N34" s="78">
        <f t="shared" si="10"/>
        <v>0</v>
      </c>
      <c r="O34" s="78">
        <f t="shared" si="11"/>
        <v>0</v>
      </c>
      <c r="P34" s="78">
        <f t="shared" si="12"/>
        <v>0</v>
      </c>
      <c r="Q34" s="78">
        <f t="shared" si="13"/>
        <v>0</v>
      </c>
      <c r="R34" s="78">
        <f t="shared" si="14"/>
        <v>0</v>
      </c>
      <c r="S34" s="78">
        <f t="shared" si="15"/>
        <v>0</v>
      </c>
      <c r="T34" s="19">
        <f t="shared" si="16"/>
        <v>0</v>
      </c>
      <c r="U34" s="4">
        <f t="shared" si="17"/>
        <v>0</v>
      </c>
      <c r="V34" s="22"/>
    </row>
    <row r="35" spans="1:22" ht="12.75">
      <c r="A35" s="16">
        <v>28</v>
      </c>
      <c r="B35" s="101"/>
      <c r="C35" s="7"/>
      <c r="D35" s="7"/>
      <c r="E35" s="9"/>
      <c r="F35" s="102"/>
      <c r="G35" s="102"/>
      <c r="H35" s="102"/>
      <c r="I35" s="102"/>
      <c r="J35" s="102"/>
      <c r="K35" s="102"/>
      <c r="L35" s="4">
        <f t="shared" si="9"/>
        <v>0</v>
      </c>
      <c r="M35" s="28"/>
      <c r="N35" s="78">
        <f t="shared" si="10"/>
        <v>0</v>
      </c>
      <c r="O35" s="78">
        <f t="shared" si="11"/>
        <v>0</v>
      </c>
      <c r="P35" s="78">
        <f t="shared" si="12"/>
        <v>0</v>
      </c>
      <c r="Q35" s="78">
        <f t="shared" si="13"/>
        <v>0</v>
      </c>
      <c r="R35" s="78">
        <f t="shared" si="14"/>
        <v>0</v>
      </c>
      <c r="S35" s="78">
        <f t="shared" si="15"/>
        <v>0</v>
      </c>
      <c r="T35" s="19">
        <f t="shared" si="16"/>
        <v>0</v>
      </c>
      <c r="U35" s="4">
        <f t="shared" si="17"/>
        <v>0</v>
      </c>
      <c r="V35" s="22"/>
    </row>
    <row r="36" spans="1:22" ht="12.75">
      <c r="A36" s="16">
        <v>28</v>
      </c>
      <c r="B36" s="101"/>
      <c r="C36" s="7"/>
      <c r="D36" s="7"/>
      <c r="E36" s="9"/>
      <c r="F36" s="102"/>
      <c r="G36" s="102"/>
      <c r="H36" s="102"/>
      <c r="I36" s="102"/>
      <c r="J36" s="102"/>
      <c r="K36" s="102"/>
      <c r="L36" s="4">
        <f t="shared" si="9"/>
        <v>0</v>
      </c>
      <c r="M36" s="28"/>
      <c r="N36" s="78">
        <f t="shared" si="10"/>
        <v>0</v>
      </c>
      <c r="O36" s="78">
        <f t="shared" si="11"/>
        <v>0</v>
      </c>
      <c r="P36" s="78">
        <f t="shared" si="12"/>
        <v>0</v>
      </c>
      <c r="Q36" s="78">
        <f t="shared" si="13"/>
        <v>0</v>
      </c>
      <c r="R36" s="78">
        <f t="shared" si="14"/>
        <v>0</v>
      </c>
      <c r="S36" s="78">
        <f t="shared" si="15"/>
        <v>0</v>
      </c>
      <c r="T36" s="19">
        <f t="shared" si="16"/>
        <v>0</v>
      </c>
      <c r="U36" s="4">
        <f t="shared" si="17"/>
        <v>0</v>
      </c>
      <c r="V36" s="22"/>
    </row>
    <row r="37" spans="1:22" ht="12.75">
      <c r="A37" s="16">
        <v>28</v>
      </c>
      <c r="B37" s="101"/>
      <c r="C37" s="7"/>
      <c r="D37" s="7"/>
      <c r="E37" s="9"/>
      <c r="F37" s="102"/>
      <c r="G37" s="102"/>
      <c r="H37" s="102"/>
      <c r="I37" s="102"/>
      <c r="J37" s="102"/>
      <c r="K37" s="102"/>
      <c r="L37" s="4">
        <f t="shared" si="9"/>
        <v>0</v>
      </c>
      <c r="M37" s="28"/>
      <c r="N37" s="78">
        <f t="shared" si="10"/>
        <v>0</v>
      </c>
      <c r="O37" s="78">
        <f t="shared" si="11"/>
        <v>0</v>
      </c>
      <c r="P37" s="78">
        <f t="shared" si="12"/>
        <v>0</v>
      </c>
      <c r="Q37" s="78">
        <f t="shared" si="13"/>
        <v>0</v>
      </c>
      <c r="R37" s="78">
        <f t="shared" si="14"/>
        <v>0</v>
      </c>
      <c r="S37" s="78">
        <f t="shared" si="15"/>
        <v>0</v>
      </c>
      <c r="T37" s="19">
        <f t="shared" si="16"/>
        <v>0</v>
      </c>
      <c r="U37" s="4">
        <f t="shared" si="17"/>
        <v>0</v>
      </c>
      <c r="V37" s="22"/>
    </row>
    <row r="38" spans="1:22" ht="12.75">
      <c r="A38" s="16">
        <v>28</v>
      </c>
      <c r="B38" s="101"/>
      <c r="C38" s="7"/>
      <c r="D38" s="7"/>
      <c r="E38" s="9"/>
      <c r="F38" s="102"/>
      <c r="G38" s="102"/>
      <c r="H38" s="102"/>
      <c r="I38" s="102"/>
      <c r="J38" s="102"/>
      <c r="K38" s="102"/>
      <c r="L38" s="4">
        <f t="shared" si="9"/>
        <v>0</v>
      </c>
      <c r="M38" s="28"/>
      <c r="N38" s="78">
        <f t="shared" si="10"/>
        <v>0</v>
      </c>
      <c r="O38" s="78">
        <f t="shared" si="11"/>
        <v>0</v>
      </c>
      <c r="P38" s="78">
        <f t="shared" si="12"/>
        <v>0</v>
      </c>
      <c r="Q38" s="78">
        <f t="shared" si="13"/>
        <v>0</v>
      </c>
      <c r="R38" s="78">
        <f t="shared" si="14"/>
        <v>0</v>
      </c>
      <c r="S38" s="78">
        <f t="shared" si="15"/>
        <v>0</v>
      </c>
      <c r="T38" s="19">
        <f t="shared" si="16"/>
        <v>0</v>
      </c>
      <c r="U38" s="4">
        <f t="shared" si="17"/>
        <v>0</v>
      </c>
      <c r="V38" s="22"/>
    </row>
    <row r="39" spans="1:22" ht="12.75">
      <c r="A39" s="16">
        <v>28</v>
      </c>
      <c r="B39" s="101"/>
      <c r="C39" s="7"/>
      <c r="D39" s="7"/>
      <c r="E39" s="9"/>
      <c r="F39" s="102"/>
      <c r="G39" s="102"/>
      <c r="H39" s="102"/>
      <c r="I39" s="102"/>
      <c r="J39" s="102"/>
      <c r="K39" s="102"/>
      <c r="L39" s="4">
        <f t="shared" si="9"/>
        <v>0</v>
      </c>
      <c r="M39" s="28"/>
      <c r="N39" s="78">
        <f t="shared" si="10"/>
        <v>0</v>
      </c>
      <c r="O39" s="78">
        <f t="shared" si="11"/>
        <v>0</v>
      </c>
      <c r="P39" s="78">
        <f t="shared" si="12"/>
        <v>0</v>
      </c>
      <c r="Q39" s="78">
        <f t="shared" si="13"/>
        <v>0</v>
      </c>
      <c r="R39" s="78">
        <f t="shared" si="14"/>
        <v>0</v>
      </c>
      <c r="S39" s="78">
        <f t="shared" si="15"/>
        <v>0</v>
      </c>
      <c r="T39" s="19">
        <f t="shared" si="16"/>
        <v>0</v>
      </c>
      <c r="U39" s="4">
        <f t="shared" si="17"/>
        <v>0</v>
      </c>
      <c r="V39" s="22"/>
    </row>
    <row r="40" spans="1:22" ht="12.75">
      <c r="A40" s="16">
        <v>28</v>
      </c>
      <c r="B40" s="101"/>
      <c r="C40" s="7"/>
      <c r="D40" s="7"/>
      <c r="E40" s="9"/>
      <c r="F40" s="102"/>
      <c r="G40" s="102"/>
      <c r="H40" s="102"/>
      <c r="I40" s="102"/>
      <c r="J40" s="102"/>
      <c r="K40" s="102"/>
      <c r="L40" s="4">
        <f t="shared" si="9"/>
        <v>0</v>
      </c>
      <c r="M40" s="28"/>
      <c r="N40" s="78">
        <f t="shared" si="10"/>
        <v>0</v>
      </c>
      <c r="O40" s="78">
        <f t="shared" si="11"/>
        <v>0</v>
      </c>
      <c r="P40" s="78">
        <f t="shared" si="12"/>
        <v>0</v>
      </c>
      <c r="Q40" s="78">
        <f t="shared" si="13"/>
        <v>0</v>
      </c>
      <c r="R40" s="78">
        <f t="shared" si="14"/>
        <v>0</v>
      </c>
      <c r="S40" s="78">
        <f t="shared" si="15"/>
        <v>0</v>
      </c>
      <c r="T40" s="19">
        <f t="shared" si="16"/>
        <v>0</v>
      </c>
      <c r="U40" s="4">
        <f t="shared" si="17"/>
        <v>0</v>
      </c>
      <c r="V40" s="22"/>
    </row>
    <row r="41" spans="1:22" ht="12.75">
      <c r="A41" s="16">
        <v>28</v>
      </c>
      <c r="B41" s="101"/>
      <c r="C41" s="7"/>
      <c r="D41" s="7"/>
      <c r="E41" s="9"/>
      <c r="F41" s="102"/>
      <c r="G41" s="102"/>
      <c r="H41" s="102"/>
      <c r="I41" s="102"/>
      <c r="J41" s="102"/>
      <c r="K41" s="102"/>
      <c r="L41" s="4">
        <f t="shared" si="9"/>
        <v>0</v>
      </c>
      <c r="M41" s="28"/>
      <c r="N41" s="78">
        <f t="shared" si="10"/>
        <v>0</v>
      </c>
      <c r="O41" s="78">
        <f t="shared" si="11"/>
        <v>0</v>
      </c>
      <c r="P41" s="78">
        <f t="shared" si="12"/>
        <v>0</v>
      </c>
      <c r="Q41" s="78">
        <f t="shared" si="13"/>
        <v>0</v>
      </c>
      <c r="R41" s="78">
        <f t="shared" si="14"/>
        <v>0</v>
      </c>
      <c r="S41" s="78">
        <f t="shared" si="15"/>
        <v>0</v>
      </c>
      <c r="T41" s="19">
        <f t="shared" si="16"/>
        <v>0</v>
      </c>
      <c r="U41" s="4">
        <f t="shared" si="17"/>
        <v>0</v>
      </c>
      <c r="V41" s="22"/>
    </row>
    <row r="42" spans="1:22" ht="12.75">
      <c r="A42" s="16">
        <v>30</v>
      </c>
      <c r="B42" s="101"/>
      <c r="C42" s="7"/>
      <c r="D42" s="7"/>
      <c r="E42" s="9"/>
      <c r="F42" s="102"/>
      <c r="G42" s="102"/>
      <c r="H42" s="102"/>
      <c r="I42" s="102"/>
      <c r="J42" s="102"/>
      <c r="K42" s="102"/>
      <c r="L42" s="4">
        <f t="shared" si="0"/>
        <v>0</v>
      </c>
      <c r="M42" s="28"/>
      <c r="N42" s="78">
        <f t="shared" si="1"/>
        <v>0</v>
      </c>
      <c r="O42" s="78">
        <f t="shared" si="2"/>
        <v>0</v>
      </c>
      <c r="P42" s="78">
        <f t="shared" si="3"/>
        <v>0</v>
      </c>
      <c r="Q42" s="78">
        <f t="shared" si="4"/>
        <v>0</v>
      </c>
      <c r="R42" s="78">
        <f t="shared" si="5"/>
        <v>0</v>
      </c>
      <c r="S42" s="78">
        <f t="shared" si="6"/>
        <v>0</v>
      </c>
      <c r="T42" s="19">
        <f t="shared" si="7"/>
        <v>0</v>
      </c>
      <c r="U42" s="4">
        <f t="shared" si="8"/>
        <v>0</v>
      </c>
      <c r="V42" s="22"/>
    </row>
    <row r="43" spans="1:22" ht="12.75">
      <c r="A43" s="112">
        <v>31</v>
      </c>
      <c r="B43" s="103"/>
      <c r="C43" s="7"/>
      <c r="D43" s="7"/>
      <c r="E43" s="9"/>
      <c r="F43" s="102"/>
      <c r="G43" s="102"/>
      <c r="H43" s="102"/>
      <c r="I43" s="102"/>
      <c r="J43" s="102"/>
      <c r="K43" s="102"/>
      <c r="L43" s="4">
        <f t="shared" si="0"/>
        <v>0</v>
      </c>
      <c r="M43" s="28"/>
      <c r="N43" s="78">
        <f t="shared" si="1"/>
        <v>0</v>
      </c>
      <c r="O43" s="78">
        <f t="shared" si="2"/>
        <v>0</v>
      </c>
      <c r="P43" s="78">
        <f t="shared" si="3"/>
        <v>0</v>
      </c>
      <c r="Q43" s="78">
        <f t="shared" si="4"/>
        <v>0</v>
      </c>
      <c r="R43" s="78">
        <f t="shared" si="5"/>
        <v>0</v>
      </c>
      <c r="S43" s="78">
        <f t="shared" si="6"/>
        <v>0</v>
      </c>
      <c r="T43" s="19">
        <f t="shared" si="7"/>
        <v>0</v>
      </c>
      <c r="U43" s="4">
        <f t="shared" si="8"/>
        <v>0</v>
      </c>
      <c r="V43" s="22"/>
    </row>
    <row r="44" spans="1:22" ht="12.75">
      <c r="A44" s="112">
        <v>32</v>
      </c>
      <c r="B44" s="103"/>
      <c r="C44" s="7"/>
      <c r="D44" s="7"/>
      <c r="E44" s="9"/>
      <c r="F44" s="102"/>
      <c r="G44" s="102"/>
      <c r="H44" s="102"/>
      <c r="I44" s="102"/>
      <c r="J44" s="102"/>
      <c r="K44" s="102"/>
      <c r="L44" s="4">
        <f t="shared" si="0"/>
        <v>0</v>
      </c>
      <c r="M44" s="28"/>
      <c r="N44" s="78">
        <f t="shared" si="1"/>
        <v>0</v>
      </c>
      <c r="O44" s="78">
        <f t="shared" si="2"/>
        <v>0</v>
      </c>
      <c r="P44" s="78">
        <f t="shared" si="3"/>
        <v>0</v>
      </c>
      <c r="Q44" s="78">
        <f t="shared" si="4"/>
        <v>0</v>
      </c>
      <c r="R44" s="78">
        <f t="shared" si="5"/>
        <v>0</v>
      </c>
      <c r="S44" s="78">
        <f t="shared" si="6"/>
        <v>0</v>
      </c>
      <c r="T44" s="19">
        <f t="shared" si="7"/>
        <v>0</v>
      </c>
      <c r="U44" s="4">
        <f>L44*M44/100</f>
        <v>0</v>
      </c>
      <c r="V44" s="22"/>
    </row>
    <row r="45" spans="1:22" ht="12.75">
      <c r="A45" s="112">
        <v>33</v>
      </c>
      <c r="B45" s="103"/>
      <c r="C45" s="7"/>
      <c r="D45" s="7"/>
      <c r="E45" s="9"/>
      <c r="F45" s="102"/>
      <c r="G45" s="102"/>
      <c r="H45" s="102"/>
      <c r="I45" s="102"/>
      <c r="J45" s="102"/>
      <c r="K45" s="102"/>
      <c r="L45" s="4">
        <f t="shared" si="0"/>
        <v>0</v>
      </c>
      <c r="M45" s="28"/>
      <c r="N45" s="78">
        <f t="shared" si="1"/>
        <v>0</v>
      </c>
      <c r="O45" s="78">
        <f t="shared" si="2"/>
        <v>0</v>
      </c>
      <c r="P45" s="78">
        <f t="shared" si="3"/>
        <v>0</v>
      </c>
      <c r="Q45" s="78">
        <f t="shared" si="4"/>
        <v>0</v>
      </c>
      <c r="R45" s="78">
        <f t="shared" si="5"/>
        <v>0</v>
      </c>
      <c r="S45" s="78">
        <f t="shared" si="6"/>
        <v>0</v>
      </c>
      <c r="T45" s="19">
        <f t="shared" si="7"/>
        <v>0</v>
      </c>
      <c r="U45" s="4">
        <f t="shared" si="8"/>
        <v>0</v>
      </c>
      <c r="V45" s="22"/>
    </row>
    <row r="46" spans="1:22" ht="13.5" thickBot="1">
      <c r="A46" s="112">
        <v>34</v>
      </c>
      <c r="B46" s="103"/>
      <c r="C46" s="7"/>
      <c r="D46" s="7"/>
      <c r="E46" s="9"/>
      <c r="F46" s="104"/>
      <c r="G46" s="105"/>
      <c r="H46" s="105"/>
      <c r="I46" s="105"/>
      <c r="J46" s="105"/>
      <c r="K46" s="105"/>
      <c r="L46" s="30">
        <f t="shared" si="0"/>
        <v>0</v>
      </c>
      <c r="M46" s="29"/>
      <c r="N46" s="78">
        <f t="shared" si="1"/>
        <v>0</v>
      </c>
      <c r="O46" s="78">
        <f t="shared" si="2"/>
        <v>0</v>
      </c>
      <c r="P46" s="78">
        <f t="shared" si="3"/>
        <v>0</v>
      </c>
      <c r="Q46" s="78">
        <f t="shared" si="4"/>
        <v>0</v>
      </c>
      <c r="R46" s="78">
        <f t="shared" si="5"/>
        <v>0</v>
      </c>
      <c r="S46" s="78">
        <f t="shared" si="6"/>
        <v>0</v>
      </c>
      <c r="T46" s="79">
        <f t="shared" si="7"/>
        <v>0</v>
      </c>
      <c r="U46" s="10">
        <f t="shared" si="8"/>
        <v>0</v>
      </c>
      <c r="V46" s="23"/>
    </row>
    <row r="47" spans="1:22" ht="14.25" thickBot="1" thickTop="1">
      <c r="A47" s="80"/>
      <c r="B47" s="81"/>
      <c r="C47" s="60"/>
      <c r="D47" s="60"/>
      <c r="E47" s="82"/>
      <c r="F47" s="83">
        <f aca="true" t="shared" si="18" ref="F47:L47">SUM(F6:F46)</f>
        <v>0</v>
      </c>
      <c r="G47" s="83">
        <f t="shared" si="18"/>
        <v>0</v>
      </c>
      <c r="H47" s="83">
        <f t="shared" si="18"/>
        <v>0</v>
      </c>
      <c r="I47" s="83">
        <f t="shared" si="18"/>
        <v>0</v>
      </c>
      <c r="J47" s="83">
        <f t="shared" si="18"/>
        <v>0</v>
      </c>
      <c r="K47" s="83">
        <f t="shared" si="18"/>
        <v>0</v>
      </c>
      <c r="L47" s="5">
        <f t="shared" si="18"/>
        <v>0</v>
      </c>
      <c r="M47" s="60"/>
      <c r="N47" s="84">
        <f aca="true" t="shared" si="19" ref="N47:V47">SUM(N6:N46)</f>
        <v>0</v>
      </c>
      <c r="O47" s="84">
        <f t="shared" si="19"/>
        <v>0</v>
      </c>
      <c r="P47" s="84">
        <f t="shared" si="19"/>
        <v>0</v>
      </c>
      <c r="Q47" s="84">
        <f>SUM(Q6:Q46)</f>
        <v>0</v>
      </c>
      <c r="R47" s="84">
        <f>SUM(R6:R46)</f>
        <v>0</v>
      </c>
      <c r="S47" s="84">
        <f t="shared" si="19"/>
        <v>0</v>
      </c>
      <c r="T47" s="84">
        <f t="shared" si="19"/>
        <v>0</v>
      </c>
      <c r="U47" s="5">
        <f t="shared" si="19"/>
        <v>0</v>
      </c>
      <c r="V47" s="3">
        <f t="shared" si="19"/>
        <v>0</v>
      </c>
    </row>
    <row r="48" spans="1:22" ht="12.75">
      <c r="A48" s="64"/>
      <c r="B48" s="85"/>
      <c r="C48" s="20"/>
      <c r="D48" s="20"/>
      <c r="E48" s="20"/>
      <c r="F48" s="20"/>
      <c r="G48" s="20"/>
      <c r="H48" s="20"/>
      <c r="I48" s="20" t="s">
        <v>60</v>
      </c>
      <c r="J48" s="20"/>
      <c r="K48" s="20"/>
      <c r="L48" s="19">
        <f>F47+G47+H47+I47+J47+K47</f>
        <v>0</v>
      </c>
      <c r="M48" s="20"/>
      <c r="N48" s="19"/>
      <c r="O48" s="19"/>
      <c r="P48" s="19"/>
      <c r="Q48" s="19"/>
      <c r="R48" s="19"/>
      <c r="S48" s="19"/>
      <c r="T48" s="19"/>
      <c r="U48" s="19"/>
      <c r="V48" s="19"/>
    </row>
    <row r="49" spans="12:22" ht="12.75">
      <c r="L49" s="18" t="s">
        <v>17</v>
      </c>
      <c r="N49" s="1" t="s">
        <v>18</v>
      </c>
      <c r="V49" s="18" t="s">
        <v>18</v>
      </c>
    </row>
    <row r="50" spans="6:22" ht="12.75">
      <c r="F50" s="1" t="s">
        <v>79</v>
      </c>
      <c r="L50" s="107">
        <f>Q47</f>
        <v>0</v>
      </c>
      <c r="U50" s="108">
        <v>0.04</v>
      </c>
      <c r="V50" s="107">
        <f>R47</f>
        <v>0</v>
      </c>
    </row>
    <row r="51" spans="6:22" ht="12.75">
      <c r="F51" s="1" t="s">
        <v>75</v>
      </c>
      <c r="L51" s="109">
        <f>N47</f>
        <v>0</v>
      </c>
      <c r="U51" s="108">
        <v>0.21</v>
      </c>
      <c r="V51" s="109">
        <f>O47</f>
        <v>0</v>
      </c>
    </row>
    <row r="52" spans="6:22" ht="12.75">
      <c r="F52" s="1" t="s">
        <v>76</v>
      </c>
      <c r="L52" s="109">
        <f>P47</f>
        <v>0</v>
      </c>
      <c r="U52" s="108">
        <v>0.1</v>
      </c>
      <c r="V52" s="109">
        <f>S47</f>
        <v>0</v>
      </c>
    </row>
    <row r="53" spans="6:22" ht="12.75">
      <c r="F53" s="1" t="s">
        <v>16</v>
      </c>
      <c r="K53" s="21"/>
      <c r="L53" s="110">
        <f>T47</f>
        <v>0</v>
      </c>
      <c r="M53" s="21"/>
      <c r="N53" s="21"/>
      <c r="O53" s="21"/>
      <c r="P53" s="21"/>
      <c r="Q53" s="21"/>
      <c r="R53" s="21"/>
      <c r="S53" s="21"/>
      <c r="T53" s="21"/>
      <c r="U53" s="21" t="s">
        <v>19</v>
      </c>
      <c r="V53" s="21"/>
    </row>
    <row r="54" spans="9:22" ht="12.75">
      <c r="I54" s="1" t="s">
        <v>65</v>
      </c>
      <c r="L54" s="109">
        <f>SUM(L50:L52)</f>
        <v>0</v>
      </c>
      <c r="V54" s="111">
        <f>SUM(V50:V53)</f>
        <v>0</v>
      </c>
    </row>
    <row r="55" spans="9:12" ht="12.75">
      <c r="I55" s="1" t="s">
        <v>80</v>
      </c>
      <c r="L55" s="111">
        <f>L54+L53</f>
        <v>0</v>
      </c>
    </row>
    <row r="56" ht="12.75"/>
    <row r="57" ht="12.75">
      <c r="C57" s="1" t="s">
        <v>39</v>
      </c>
    </row>
    <row r="58" spans="8:13" ht="13.5" thickBot="1">
      <c r="H58" s="1" t="s">
        <v>71</v>
      </c>
      <c r="M58" s="1" t="s">
        <v>40</v>
      </c>
    </row>
    <row r="59" spans="1:22" ht="13.5" thickBot="1">
      <c r="A59" s="70" t="s">
        <v>0</v>
      </c>
      <c r="B59" s="71" t="s">
        <v>1</v>
      </c>
      <c r="C59" s="71" t="s">
        <v>2</v>
      </c>
      <c r="D59" s="71" t="s">
        <v>3</v>
      </c>
      <c r="E59" s="86" t="s">
        <v>13</v>
      </c>
      <c r="F59" s="86"/>
      <c r="G59" s="86"/>
      <c r="H59" s="86" t="s">
        <v>68</v>
      </c>
      <c r="I59" s="86" t="s">
        <v>61</v>
      </c>
      <c r="J59" s="86" t="s">
        <v>62</v>
      </c>
      <c r="K59" s="86"/>
      <c r="L59" s="87" t="s">
        <v>4</v>
      </c>
      <c r="M59" s="88" t="s">
        <v>10</v>
      </c>
      <c r="N59" s="87"/>
      <c r="O59" s="87"/>
      <c r="P59" s="87"/>
      <c r="Q59" s="87"/>
      <c r="R59" s="87"/>
      <c r="S59" s="87"/>
      <c r="T59" s="87"/>
      <c r="U59" s="87" t="s">
        <v>31</v>
      </c>
      <c r="V59" s="45" t="s">
        <v>7</v>
      </c>
    </row>
    <row r="60" spans="1:22" ht="13.5" thickTop="1">
      <c r="A60" s="89"/>
      <c r="B60" s="24">
        <v>41334</v>
      </c>
      <c r="C60" s="90"/>
      <c r="D60" s="90"/>
      <c r="E60" s="90"/>
      <c r="F60" s="100">
        <f>DAYS360(B60,K60)</f>
        <v>300</v>
      </c>
      <c r="G60" s="90"/>
      <c r="H60" s="27">
        <v>10</v>
      </c>
      <c r="I60" s="90"/>
      <c r="J60" s="90"/>
      <c r="K60" s="47">
        <v>41639</v>
      </c>
      <c r="L60" s="90">
        <f>L61+L62</f>
        <v>0</v>
      </c>
      <c r="M60" s="89">
        <v>21</v>
      </c>
      <c r="N60" s="90"/>
      <c r="O60" s="90"/>
      <c r="P60" s="90"/>
      <c r="Q60" s="90"/>
      <c r="R60" s="90"/>
      <c r="S60" s="90"/>
      <c r="T60" s="90"/>
      <c r="U60" s="90">
        <f>L62*M60/100</f>
        <v>0</v>
      </c>
      <c r="V60" s="91">
        <f>L62+U60</f>
        <v>0</v>
      </c>
    </row>
    <row r="61" spans="1:22" ht="12.75">
      <c r="A61" s="92"/>
      <c r="B61" s="20"/>
      <c r="C61" s="20" t="s">
        <v>41</v>
      </c>
      <c r="D61" s="20"/>
      <c r="E61" s="20"/>
      <c r="F61" s="20"/>
      <c r="G61" s="20"/>
      <c r="H61" s="20"/>
      <c r="I61" s="93">
        <f>F60/360*H60/100*L60</f>
        <v>0</v>
      </c>
      <c r="J61" s="93">
        <f>L60-I61</f>
        <v>0</v>
      </c>
      <c r="K61" s="94" t="s">
        <v>19</v>
      </c>
      <c r="L61" s="33"/>
      <c r="M61" s="92"/>
      <c r="N61" s="20"/>
      <c r="O61" s="20"/>
      <c r="P61" s="20"/>
      <c r="Q61" s="20"/>
      <c r="R61" s="20"/>
      <c r="S61" s="20"/>
      <c r="T61" s="20"/>
      <c r="U61" s="20"/>
      <c r="V61" s="77"/>
    </row>
    <row r="62" spans="1:22" ht="12.75">
      <c r="A62" s="92"/>
      <c r="B62" s="20"/>
      <c r="C62" s="20"/>
      <c r="D62" s="20" t="s">
        <v>42</v>
      </c>
      <c r="E62" s="20"/>
      <c r="F62" s="20"/>
      <c r="G62" s="20"/>
      <c r="H62" s="20"/>
      <c r="I62" s="95">
        <f>L60*H60/100</f>
        <v>0</v>
      </c>
      <c r="J62" s="93">
        <f>J61-I62</f>
        <v>0</v>
      </c>
      <c r="K62" s="94" t="s">
        <v>81</v>
      </c>
      <c r="L62" s="33"/>
      <c r="M62" s="92"/>
      <c r="N62" s="20"/>
      <c r="O62" s="20"/>
      <c r="P62" s="20"/>
      <c r="Q62" s="20"/>
      <c r="R62" s="20"/>
      <c r="S62" s="20"/>
      <c r="T62" s="20"/>
      <c r="U62" s="20"/>
      <c r="V62" s="77"/>
    </row>
    <row r="63" spans="1:22" ht="12.75">
      <c r="A63" s="92"/>
      <c r="B63" s="20"/>
      <c r="C63" s="20"/>
      <c r="D63" s="20" t="s">
        <v>43</v>
      </c>
      <c r="E63" s="20"/>
      <c r="F63" s="20"/>
      <c r="G63" s="20"/>
      <c r="H63" s="20"/>
      <c r="I63" s="95">
        <f>IF(J62&gt;I62,I62,J62)</f>
        <v>0</v>
      </c>
      <c r="J63" s="93">
        <f aca="true" t="shared" si="20" ref="J63:J73">J62-I63</f>
        <v>0</v>
      </c>
      <c r="K63" s="20"/>
      <c r="L63" s="20"/>
      <c r="M63" s="92"/>
      <c r="N63" s="20"/>
      <c r="O63" s="20"/>
      <c r="P63" s="20"/>
      <c r="Q63" s="20"/>
      <c r="R63" s="20"/>
      <c r="S63" s="20"/>
      <c r="T63" s="20"/>
      <c r="U63" s="20"/>
      <c r="V63" s="77"/>
    </row>
    <row r="64" spans="1:22" ht="12.75">
      <c r="A64" s="92"/>
      <c r="B64" s="20"/>
      <c r="C64" s="20"/>
      <c r="D64" s="96" t="s">
        <v>44</v>
      </c>
      <c r="E64" s="20"/>
      <c r="F64" s="20"/>
      <c r="G64" s="20"/>
      <c r="H64" s="20"/>
      <c r="I64" s="95">
        <f aca="true" t="shared" si="21" ref="I64:I73">IF(J63&gt;I63,I63,J63)</f>
        <v>0</v>
      </c>
      <c r="J64" s="93">
        <f t="shared" si="20"/>
        <v>0</v>
      </c>
      <c r="K64" s="20"/>
      <c r="L64" s="20"/>
      <c r="M64" s="92"/>
      <c r="N64" s="20"/>
      <c r="O64" s="20"/>
      <c r="P64" s="20"/>
      <c r="Q64" s="20"/>
      <c r="R64" s="20"/>
      <c r="S64" s="20"/>
      <c r="T64" s="20"/>
      <c r="U64" s="20"/>
      <c r="V64" s="77"/>
    </row>
    <row r="65" spans="1:22" ht="12.75">
      <c r="A65" s="92"/>
      <c r="B65" s="20"/>
      <c r="C65" s="20"/>
      <c r="D65" s="96" t="s">
        <v>45</v>
      </c>
      <c r="E65" s="20"/>
      <c r="F65" s="20"/>
      <c r="G65" s="20"/>
      <c r="H65" s="20"/>
      <c r="I65" s="95">
        <f t="shared" si="21"/>
        <v>0</v>
      </c>
      <c r="J65" s="93">
        <f t="shared" si="20"/>
        <v>0</v>
      </c>
      <c r="K65" s="20"/>
      <c r="L65" s="20"/>
      <c r="M65" s="92"/>
      <c r="N65" s="20"/>
      <c r="O65" s="20"/>
      <c r="P65" s="20"/>
      <c r="Q65" s="20"/>
      <c r="R65" s="20"/>
      <c r="S65" s="20"/>
      <c r="T65" s="20"/>
      <c r="U65" s="20"/>
      <c r="V65" s="77"/>
    </row>
    <row r="66" spans="1:22" ht="13.5" thickBot="1">
      <c r="A66" s="20"/>
      <c r="B66" s="20"/>
      <c r="C66" s="20"/>
      <c r="D66" s="20" t="s">
        <v>46</v>
      </c>
      <c r="E66" s="20"/>
      <c r="F66" s="20"/>
      <c r="G66" s="20"/>
      <c r="H66" s="20"/>
      <c r="I66" s="95">
        <f t="shared" si="21"/>
        <v>0</v>
      </c>
      <c r="J66" s="93">
        <f t="shared" si="20"/>
        <v>0</v>
      </c>
      <c r="K66" s="20"/>
      <c r="L66" s="20"/>
      <c r="M66" s="97"/>
      <c r="N66" s="98"/>
      <c r="O66" s="98"/>
      <c r="P66" s="98"/>
      <c r="Q66" s="98"/>
      <c r="R66" s="98"/>
      <c r="S66" s="98"/>
      <c r="T66" s="98"/>
      <c r="U66" s="98"/>
      <c r="V66" s="82"/>
    </row>
    <row r="67" spans="4:10" ht="12.75">
      <c r="D67" s="96" t="s">
        <v>63</v>
      </c>
      <c r="I67" s="95">
        <f t="shared" si="21"/>
        <v>0</v>
      </c>
      <c r="J67" s="93">
        <f t="shared" si="20"/>
        <v>0</v>
      </c>
    </row>
    <row r="68" spans="4:10" ht="12.75">
      <c r="D68" s="99" t="s">
        <v>64</v>
      </c>
      <c r="I68" s="95">
        <f t="shared" si="21"/>
        <v>0</v>
      </c>
      <c r="J68" s="93">
        <f t="shared" si="20"/>
        <v>0</v>
      </c>
    </row>
    <row r="69" spans="4:10" ht="12.75">
      <c r="D69" s="96" t="s">
        <v>66</v>
      </c>
      <c r="I69" s="95">
        <f t="shared" si="21"/>
        <v>0</v>
      </c>
      <c r="J69" s="93">
        <f t="shared" si="20"/>
        <v>0</v>
      </c>
    </row>
    <row r="70" spans="4:10" ht="12.75">
      <c r="D70" s="96" t="s">
        <v>67</v>
      </c>
      <c r="I70" s="95">
        <f t="shared" si="21"/>
        <v>0</v>
      </c>
      <c r="J70" s="93">
        <f t="shared" si="20"/>
        <v>0</v>
      </c>
    </row>
    <row r="71" spans="4:10" ht="12.75">
      <c r="D71" s="96" t="s">
        <v>72</v>
      </c>
      <c r="I71" s="95">
        <f t="shared" si="21"/>
        <v>0</v>
      </c>
      <c r="J71" s="93">
        <f t="shared" si="20"/>
        <v>0</v>
      </c>
    </row>
    <row r="72" spans="4:10" ht="12.75">
      <c r="D72" s="96" t="s">
        <v>73</v>
      </c>
      <c r="I72" s="95">
        <f t="shared" si="21"/>
        <v>0</v>
      </c>
      <c r="J72" s="93">
        <f t="shared" si="20"/>
        <v>0</v>
      </c>
    </row>
    <row r="73" spans="4:10" ht="12.75">
      <c r="D73" s="96" t="s">
        <v>74</v>
      </c>
      <c r="I73" s="95">
        <f t="shared" si="21"/>
        <v>0</v>
      </c>
      <c r="J73" s="93">
        <f t="shared" si="20"/>
        <v>0</v>
      </c>
    </row>
  </sheetData>
  <sheetProtection sheet="1"/>
  <mergeCells count="1">
    <mergeCell ref="F3:K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5:I42"/>
  <sheetViews>
    <sheetView zoomScale="80" zoomScaleNormal="80" zoomScalePageLayoutView="0" workbookViewId="0" topLeftCell="A16">
      <selection activeCell="H31" sqref="H31"/>
    </sheetView>
  </sheetViews>
  <sheetFormatPr defaultColWidth="11.421875" defaultRowHeight="12.75"/>
  <cols>
    <col min="1" max="1" width="4.8515625" style="1" customWidth="1"/>
    <col min="2" max="2" width="11.421875" style="1" customWidth="1"/>
    <col min="3" max="3" width="13.421875" style="1" customWidth="1"/>
    <col min="4" max="4" width="3.8515625" style="1" customWidth="1"/>
    <col min="5" max="5" width="12.8515625" style="1" bestFit="1" customWidth="1"/>
    <col min="6" max="6" width="11.421875" style="1" customWidth="1"/>
    <col min="7" max="7" width="4.28125" style="1" customWidth="1"/>
    <col min="8" max="8" width="17.57421875" style="1" bestFit="1" customWidth="1"/>
    <col min="9" max="16384" width="11.421875" style="1" customWidth="1"/>
  </cols>
  <sheetData>
    <row r="5" ht="12.75">
      <c r="H5" s="48" t="s">
        <v>70</v>
      </c>
    </row>
    <row r="8" ht="12.75">
      <c r="F8" s="1" t="s">
        <v>21</v>
      </c>
    </row>
    <row r="9" spans="2:8" ht="12.75">
      <c r="B9" s="1" t="s">
        <v>20</v>
      </c>
      <c r="C9" s="25"/>
      <c r="D9" s="20"/>
      <c r="F9" s="26"/>
      <c r="G9" s="49"/>
      <c r="H9" s="50"/>
    </row>
    <row r="11" spans="2:9" ht="12.75">
      <c r="B11" s="1" t="s">
        <v>22</v>
      </c>
      <c r="C11" s="25"/>
      <c r="D11" s="20"/>
      <c r="F11" s="1" t="s">
        <v>23</v>
      </c>
      <c r="I11" s="25"/>
    </row>
    <row r="17" ht="12.75">
      <c r="B17" s="1" t="s">
        <v>24</v>
      </c>
    </row>
    <row r="20" spans="1:8" ht="12.75">
      <c r="A20" s="51" t="s">
        <v>25</v>
      </c>
      <c r="B20" s="52">
        <f>'Ingresos Trim. 2'!G32</f>
        <v>0</v>
      </c>
      <c r="D20" s="51" t="s">
        <v>26</v>
      </c>
      <c r="E20" s="53">
        <f>'Ingresos Trim. 2'!H2</f>
        <v>0.21</v>
      </c>
      <c r="G20" s="51" t="s">
        <v>27</v>
      </c>
      <c r="H20" s="54">
        <f>B20*E20</f>
        <v>0</v>
      </c>
    </row>
    <row r="22" spans="1:8" ht="12.75">
      <c r="A22" s="57">
        <v>10</v>
      </c>
      <c r="B22" s="57">
        <f>'Ingresos Trim. 2'!G44</f>
        <v>0</v>
      </c>
      <c r="C22" s="1" t="s">
        <v>122</v>
      </c>
      <c r="E22" s="36">
        <v>0.21</v>
      </c>
      <c r="G22" s="57"/>
      <c r="H22" s="57">
        <f>B22*E22</f>
        <v>0</v>
      </c>
    </row>
    <row r="24" spans="5:8" ht="12.75">
      <c r="E24" s="1" t="s">
        <v>28</v>
      </c>
      <c r="G24" s="51" t="s">
        <v>84</v>
      </c>
      <c r="H24" s="55">
        <f>H20+H22</f>
        <v>0</v>
      </c>
    </row>
    <row r="28" spans="2:8" ht="12.75">
      <c r="B28" s="1" t="s">
        <v>29</v>
      </c>
      <c r="E28" s="56" t="s">
        <v>4</v>
      </c>
      <c r="F28" s="56"/>
      <c r="G28" s="56"/>
      <c r="H28" s="56" t="s">
        <v>31</v>
      </c>
    </row>
    <row r="29" spans="1:8" ht="12.75">
      <c r="A29" s="56" t="s">
        <v>30</v>
      </c>
      <c r="D29" s="51" t="s">
        <v>85</v>
      </c>
      <c r="E29" s="52">
        <f>'Gastos Trim. 2'!L54</f>
        <v>0</v>
      </c>
      <c r="G29" s="51" t="s">
        <v>86</v>
      </c>
      <c r="H29" s="52">
        <f>'Gastos Trim. 2'!V54</f>
        <v>0</v>
      </c>
    </row>
    <row r="30" ht="12.75">
      <c r="A30" s="56" t="s">
        <v>30</v>
      </c>
    </row>
    <row r="31" spans="1:8" ht="12.75">
      <c r="A31" s="1" t="s">
        <v>32</v>
      </c>
      <c r="D31" s="51" t="s">
        <v>87</v>
      </c>
      <c r="E31" s="57">
        <f>'Gastos Trim. 2'!L62</f>
        <v>0</v>
      </c>
      <c r="G31" s="51" t="s">
        <v>88</v>
      </c>
      <c r="H31" s="55">
        <f>'Gastos Trim. 2'!U60</f>
        <v>0</v>
      </c>
    </row>
    <row r="33" spans="3:8" ht="12.75">
      <c r="C33" s="1" t="s">
        <v>123</v>
      </c>
      <c r="D33" s="57">
        <v>36</v>
      </c>
      <c r="E33" s="57">
        <f>B22</f>
        <v>0</v>
      </c>
      <c r="G33" s="57">
        <v>37</v>
      </c>
      <c r="H33" s="57">
        <f>H22</f>
        <v>0</v>
      </c>
    </row>
    <row r="35" spans="3:8" ht="12.75">
      <c r="C35" s="1" t="s">
        <v>33</v>
      </c>
      <c r="G35" s="51" t="s">
        <v>89</v>
      </c>
      <c r="H35" s="55">
        <f>H29+H31+H33</f>
        <v>0</v>
      </c>
    </row>
    <row r="37" spans="3:8" ht="12.75">
      <c r="C37" s="1" t="s">
        <v>34</v>
      </c>
      <c r="G37" s="51" t="s">
        <v>36</v>
      </c>
      <c r="H37" s="55">
        <f>H24-H35</f>
        <v>0</v>
      </c>
    </row>
    <row r="40" spans="3:8" ht="12.75">
      <c r="C40" s="1" t="s">
        <v>37</v>
      </c>
      <c r="G40" s="51" t="s">
        <v>90</v>
      </c>
      <c r="H40" s="115">
        <f>IF('Liquidación Trim. 1 '!H42&gt;=0,0,'Liquidación Trim. 1 '!H42)</f>
        <v>0</v>
      </c>
    </row>
    <row r="42" spans="3:8" ht="12.75">
      <c r="C42" s="1" t="s">
        <v>35</v>
      </c>
      <c r="G42" s="51" t="s">
        <v>91</v>
      </c>
      <c r="H42" s="58">
        <f>H37+H40</f>
        <v>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J44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4" width="11.421875" style="34" customWidth="1"/>
    <col min="5" max="5" width="23.140625" style="34" customWidth="1"/>
    <col min="6" max="6" width="0.42578125" style="34" customWidth="1"/>
    <col min="7" max="7" width="13.28125" style="34" customWidth="1"/>
    <col min="8" max="9" width="10.8515625" style="34" customWidth="1"/>
    <col min="10" max="10" width="13.140625" style="34" customWidth="1"/>
    <col min="11" max="16384" width="11.421875" style="34" customWidth="1"/>
  </cols>
  <sheetData>
    <row r="1" spans="3:9" ht="18">
      <c r="C1" s="35" t="s">
        <v>12</v>
      </c>
      <c r="H1" s="34" t="s">
        <v>10</v>
      </c>
      <c r="I1" s="34" t="s">
        <v>11</v>
      </c>
    </row>
    <row r="2" spans="8:9" ht="13.5" thickBot="1">
      <c r="H2" s="36">
        <v>0.21</v>
      </c>
      <c r="I2" s="36">
        <v>0.15</v>
      </c>
    </row>
    <row r="3" spans="2:10" ht="13.5" thickBot="1">
      <c r="B3" s="37" t="s">
        <v>0</v>
      </c>
      <c r="C3" s="38" t="s">
        <v>1</v>
      </c>
      <c r="D3" s="38" t="s">
        <v>2</v>
      </c>
      <c r="E3" s="39" t="s">
        <v>3</v>
      </c>
      <c r="F3" s="38"/>
      <c r="G3" s="38" t="s">
        <v>4</v>
      </c>
      <c r="H3" s="44" t="s">
        <v>5</v>
      </c>
      <c r="I3" s="44" t="s">
        <v>6</v>
      </c>
      <c r="J3" s="45" t="s">
        <v>7</v>
      </c>
    </row>
    <row r="4" spans="2:10" ht="13.5" thickTop="1">
      <c r="B4" s="16"/>
      <c r="C4" s="8"/>
      <c r="D4" s="7"/>
      <c r="E4" s="9"/>
      <c r="F4" s="7"/>
      <c r="G4" s="32"/>
      <c r="H4" s="4">
        <f>G4*H$2</f>
        <v>0</v>
      </c>
      <c r="I4" s="4">
        <f>G4*I$2</f>
        <v>0</v>
      </c>
      <c r="J4" s="2">
        <f>G4+H4-I4</f>
        <v>0</v>
      </c>
    </row>
    <row r="5" spans="2:10" ht="12.75">
      <c r="B5" s="16"/>
      <c r="C5" s="8"/>
      <c r="D5" s="7"/>
      <c r="E5" s="9"/>
      <c r="F5" s="7"/>
      <c r="G5" s="32"/>
      <c r="H5" s="4">
        <f aca="true" t="shared" si="0" ref="H5:H31">G5*H$2</f>
        <v>0</v>
      </c>
      <c r="I5" s="4">
        <f aca="true" t="shared" si="1" ref="I5:I31">G5*I$2</f>
        <v>0</v>
      </c>
      <c r="J5" s="2">
        <f aca="true" t="shared" si="2" ref="J5:J31">G5+H5-I5</f>
        <v>0</v>
      </c>
    </row>
    <row r="6" spans="2:10" ht="12.75">
      <c r="B6" s="16"/>
      <c r="C6" s="8"/>
      <c r="D6" s="7"/>
      <c r="E6" s="9"/>
      <c r="F6" s="7"/>
      <c r="G6" s="32"/>
      <c r="H6" s="4">
        <f t="shared" si="0"/>
        <v>0</v>
      </c>
      <c r="I6" s="4">
        <f t="shared" si="1"/>
        <v>0</v>
      </c>
      <c r="J6" s="2">
        <f t="shared" si="2"/>
        <v>0</v>
      </c>
    </row>
    <row r="7" spans="2:10" ht="12.75">
      <c r="B7" s="16"/>
      <c r="C7" s="8"/>
      <c r="D7" s="7"/>
      <c r="E7" s="9"/>
      <c r="F7" s="7"/>
      <c r="G7" s="32"/>
      <c r="H7" s="4">
        <f t="shared" si="0"/>
        <v>0</v>
      </c>
      <c r="I7" s="4">
        <f t="shared" si="1"/>
        <v>0</v>
      </c>
      <c r="J7" s="2">
        <f t="shared" si="2"/>
        <v>0</v>
      </c>
    </row>
    <row r="8" spans="2:10" ht="12.75">
      <c r="B8" s="16"/>
      <c r="C8" s="8"/>
      <c r="D8" s="7"/>
      <c r="E8" s="9"/>
      <c r="F8" s="7"/>
      <c r="G8" s="32"/>
      <c r="H8" s="4">
        <f>G8*H$2</f>
        <v>0</v>
      </c>
      <c r="I8" s="4">
        <f t="shared" si="1"/>
        <v>0</v>
      </c>
      <c r="J8" s="2">
        <f t="shared" si="2"/>
        <v>0</v>
      </c>
    </row>
    <row r="9" spans="2:10" ht="12.75">
      <c r="B9" s="16"/>
      <c r="C9" s="8"/>
      <c r="D9" s="7"/>
      <c r="E9" s="9"/>
      <c r="F9" s="7"/>
      <c r="G9" s="32"/>
      <c r="H9" s="4">
        <f>G9*H$2</f>
        <v>0</v>
      </c>
      <c r="I9" s="4">
        <f t="shared" si="1"/>
        <v>0</v>
      </c>
      <c r="J9" s="2">
        <f t="shared" si="2"/>
        <v>0</v>
      </c>
    </row>
    <row r="10" spans="2:10" ht="12.75">
      <c r="B10" s="16"/>
      <c r="C10" s="8"/>
      <c r="D10" s="7"/>
      <c r="E10" s="9"/>
      <c r="F10" s="7"/>
      <c r="G10" s="32"/>
      <c r="H10" s="4">
        <f t="shared" si="0"/>
        <v>0</v>
      </c>
      <c r="I10" s="4">
        <f t="shared" si="1"/>
        <v>0</v>
      </c>
      <c r="J10" s="2">
        <f t="shared" si="2"/>
        <v>0</v>
      </c>
    </row>
    <row r="11" spans="2:10" ht="12.75">
      <c r="B11" s="16"/>
      <c r="C11" s="8"/>
      <c r="D11" s="7"/>
      <c r="E11" s="9"/>
      <c r="F11" s="7"/>
      <c r="G11" s="32"/>
      <c r="H11" s="4">
        <f t="shared" si="0"/>
        <v>0</v>
      </c>
      <c r="I11" s="4">
        <f t="shared" si="1"/>
        <v>0</v>
      </c>
      <c r="J11" s="2">
        <f t="shared" si="2"/>
        <v>0</v>
      </c>
    </row>
    <row r="12" spans="2:10" ht="12.75">
      <c r="B12" s="16"/>
      <c r="C12" s="8"/>
      <c r="D12" s="7"/>
      <c r="E12" s="9"/>
      <c r="F12" s="7"/>
      <c r="G12" s="32"/>
      <c r="H12" s="4">
        <f t="shared" si="0"/>
        <v>0</v>
      </c>
      <c r="I12" s="4">
        <f t="shared" si="1"/>
        <v>0</v>
      </c>
      <c r="J12" s="2">
        <f t="shared" si="2"/>
        <v>0</v>
      </c>
    </row>
    <row r="13" spans="2:10" ht="12.75">
      <c r="B13" s="16"/>
      <c r="C13" s="8"/>
      <c r="D13" s="7"/>
      <c r="E13" s="9"/>
      <c r="F13" s="7"/>
      <c r="G13" s="32"/>
      <c r="H13" s="4">
        <f t="shared" si="0"/>
        <v>0</v>
      </c>
      <c r="I13" s="4">
        <f t="shared" si="1"/>
        <v>0</v>
      </c>
      <c r="J13" s="2">
        <f t="shared" si="2"/>
        <v>0</v>
      </c>
    </row>
    <row r="14" spans="2:10" ht="12.75">
      <c r="B14" s="16"/>
      <c r="C14" s="8"/>
      <c r="D14" s="7"/>
      <c r="E14" s="9"/>
      <c r="F14" s="7"/>
      <c r="G14" s="32"/>
      <c r="H14" s="4">
        <f t="shared" si="0"/>
        <v>0</v>
      </c>
      <c r="I14" s="4">
        <f t="shared" si="1"/>
        <v>0</v>
      </c>
      <c r="J14" s="2">
        <f t="shared" si="2"/>
        <v>0</v>
      </c>
    </row>
    <row r="15" spans="2:10" ht="12.75">
      <c r="B15" s="16"/>
      <c r="C15" s="8"/>
      <c r="D15" s="7"/>
      <c r="E15" s="9"/>
      <c r="F15" s="7"/>
      <c r="G15" s="32"/>
      <c r="H15" s="4">
        <f t="shared" si="0"/>
        <v>0</v>
      </c>
      <c r="I15" s="4">
        <f t="shared" si="1"/>
        <v>0</v>
      </c>
      <c r="J15" s="2">
        <f t="shared" si="2"/>
        <v>0</v>
      </c>
    </row>
    <row r="16" spans="2:10" ht="12.75">
      <c r="B16" s="16"/>
      <c r="C16" s="8"/>
      <c r="D16" s="7"/>
      <c r="E16" s="9"/>
      <c r="F16" s="7"/>
      <c r="G16" s="32"/>
      <c r="H16" s="4">
        <f t="shared" si="0"/>
        <v>0</v>
      </c>
      <c r="I16" s="4">
        <f t="shared" si="1"/>
        <v>0</v>
      </c>
      <c r="J16" s="2">
        <f t="shared" si="2"/>
        <v>0</v>
      </c>
    </row>
    <row r="17" spans="2:10" ht="12.75">
      <c r="B17" s="16"/>
      <c r="C17" s="8"/>
      <c r="D17" s="7"/>
      <c r="E17" s="9"/>
      <c r="F17" s="7"/>
      <c r="G17" s="32"/>
      <c r="H17" s="4">
        <f t="shared" si="0"/>
        <v>0</v>
      </c>
      <c r="I17" s="4">
        <f t="shared" si="1"/>
        <v>0</v>
      </c>
      <c r="J17" s="2">
        <f t="shared" si="2"/>
        <v>0</v>
      </c>
    </row>
    <row r="18" spans="2:10" ht="12.75">
      <c r="B18" s="16"/>
      <c r="C18" s="8"/>
      <c r="D18" s="7"/>
      <c r="E18" s="9"/>
      <c r="F18" s="7"/>
      <c r="G18" s="32"/>
      <c r="H18" s="4">
        <f t="shared" si="0"/>
        <v>0</v>
      </c>
      <c r="I18" s="4">
        <f t="shared" si="1"/>
        <v>0</v>
      </c>
      <c r="J18" s="2">
        <f t="shared" si="2"/>
        <v>0</v>
      </c>
    </row>
    <row r="19" spans="2:10" ht="12.75">
      <c r="B19" s="16"/>
      <c r="C19" s="8"/>
      <c r="D19" s="7"/>
      <c r="E19" s="9"/>
      <c r="F19" s="7"/>
      <c r="G19" s="32"/>
      <c r="H19" s="4">
        <f t="shared" si="0"/>
        <v>0</v>
      </c>
      <c r="I19" s="4">
        <f t="shared" si="1"/>
        <v>0</v>
      </c>
      <c r="J19" s="2">
        <f t="shared" si="2"/>
        <v>0</v>
      </c>
    </row>
    <row r="20" spans="2:10" ht="12.75">
      <c r="B20" s="16"/>
      <c r="C20" s="8"/>
      <c r="D20" s="7"/>
      <c r="E20" s="9"/>
      <c r="F20" s="7"/>
      <c r="G20" s="32"/>
      <c r="H20" s="4">
        <f t="shared" si="0"/>
        <v>0</v>
      </c>
      <c r="I20" s="4">
        <f t="shared" si="1"/>
        <v>0</v>
      </c>
      <c r="J20" s="2">
        <f t="shared" si="2"/>
        <v>0</v>
      </c>
    </row>
    <row r="21" spans="2:10" ht="12.75">
      <c r="B21" s="16"/>
      <c r="C21" s="8"/>
      <c r="D21" s="7"/>
      <c r="E21" s="9"/>
      <c r="F21" s="7"/>
      <c r="G21" s="32"/>
      <c r="H21" s="4">
        <f t="shared" si="0"/>
        <v>0</v>
      </c>
      <c r="I21" s="4">
        <f t="shared" si="1"/>
        <v>0</v>
      </c>
      <c r="J21" s="2">
        <f t="shared" si="2"/>
        <v>0</v>
      </c>
    </row>
    <row r="22" spans="2:10" ht="12.75">
      <c r="B22" s="16"/>
      <c r="C22" s="8"/>
      <c r="D22" s="7"/>
      <c r="E22" s="9"/>
      <c r="F22" s="7"/>
      <c r="G22" s="32"/>
      <c r="H22" s="4">
        <f t="shared" si="0"/>
        <v>0</v>
      </c>
      <c r="I22" s="4">
        <f t="shared" si="1"/>
        <v>0</v>
      </c>
      <c r="J22" s="2">
        <f t="shared" si="2"/>
        <v>0</v>
      </c>
    </row>
    <row r="23" spans="2:10" ht="12.75">
      <c r="B23" s="16"/>
      <c r="C23" s="8"/>
      <c r="D23" s="7"/>
      <c r="E23" s="9"/>
      <c r="F23" s="7"/>
      <c r="G23" s="32"/>
      <c r="H23" s="4">
        <f t="shared" si="0"/>
        <v>0</v>
      </c>
      <c r="I23" s="4">
        <f t="shared" si="1"/>
        <v>0</v>
      </c>
      <c r="J23" s="2">
        <f t="shared" si="2"/>
        <v>0</v>
      </c>
    </row>
    <row r="24" spans="2:10" ht="12.75">
      <c r="B24" s="16"/>
      <c r="C24" s="8"/>
      <c r="D24" s="7"/>
      <c r="E24" s="9"/>
      <c r="F24" s="7"/>
      <c r="G24" s="32"/>
      <c r="H24" s="4">
        <f t="shared" si="0"/>
        <v>0</v>
      </c>
      <c r="I24" s="4">
        <f t="shared" si="1"/>
        <v>0</v>
      </c>
      <c r="J24" s="2">
        <f t="shared" si="2"/>
        <v>0</v>
      </c>
    </row>
    <row r="25" spans="2:10" ht="12.75">
      <c r="B25" s="16"/>
      <c r="C25" s="8"/>
      <c r="D25" s="7"/>
      <c r="E25" s="9"/>
      <c r="F25" s="7"/>
      <c r="G25" s="32"/>
      <c r="H25" s="4">
        <f t="shared" si="0"/>
        <v>0</v>
      </c>
      <c r="I25" s="4">
        <f t="shared" si="1"/>
        <v>0</v>
      </c>
      <c r="J25" s="2">
        <f t="shared" si="2"/>
        <v>0</v>
      </c>
    </row>
    <row r="26" spans="2:10" ht="12.75">
      <c r="B26" s="16"/>
      <c r="C26" s="8"/>
      <c r="D26" s="7"/>
      <c r="E26" s="9"/>
      <c r="F26" s="7"/>
      <c r="G26" s="32"/>
      <c r="H26" s="4">
        <f t="shared" si="0"/>
        <v>0</v>
      </c>
      <c r="I26" s="4">
        <f t="shared" si="1"/>
        <v>0</v>
      </c>
      <c r="J26" s="2">
        <f t="shared" si="2"/>
        <v>0</v>
      </c>
    </row>
    <row r="27" spans="2:10" ht="12.75">
      <c r="B27" s="16"/>
      <c r="C27" s="8"/>
      <c r="D27" s="7"/>
      <c r="E27" s="9"/>
      <c r="F27" s="7"/>
      <c r="G27" s="32"/>
      <c r="H27" s="4">
        <f t="shared" si="0"/>
        <v>0</v>
      </c>
      <c r="I27" s="4">
        <f t="shared" si="1"/>
        <v>0</v>
      </c>
      <c r="J27" s="2">
        <f t="shared" si="2"/>
        <v>0</v>
      </c>
    </row>
    <row r="28" spans="2:10" ht="12.75">
      <c r="B28" s="16"/>
      <c r="C28" s="8"/>
      <c r="D28" s="7"/>
      <c r="E28" s="9"/>
      <c r="F28" s="7"/>
      <c r="G28" s="6"/>
      <c r="H28" s="4">
        <f t="shared" si="0"/>
        <v>0</v>
      </c>
      <c r="I28" s="4">
        <f t="shared" si="1"/>
        <v>0</v>
      </c>
      <c r="J28" s="2">
        <f t="shared" si="2"/>
        <v>0</v>
      </c>
    </row>
    <row r="29" spans="2:10" ht="12.75">
      <c r="B29" s="16"/>
      <c r="C29" s="8"/>
      <c r="D29" s="7"/>
      <c r="E29" s="9"/>
      <c r="F29" s="7"/>
      <c r="G29" s="6"/>
      <c r="H29" s="4">
        <f t="shared" si="0"/>
        <v>0</v>
      </c>
      <c r="I29" s="4">
        <f t="shared" si="1"/>
        <v>0</v>
      </c>
      <c r="J29" s="2">
        <f t="shared" si="2"/>
        <v>0</v>
      </c>
    </row>
    <row r="30" spans="2:10" ht="12.75">
      <c r="B30" s="16"/>
      <c r="C30" s="8"/>
      <c r="D30" s="7"/>
      <c r="E30" s="9"/>
      <c r="F30" s="7"/>
      <c r="G30" s="6"/>
      <c r="H30" s="4">
        <f t="shared" si="0"/>
        <v>0</v>
      </c>
      <c r="I30" s="4">
        <f t="shared" si="1"/>
        <v>0</v>
      </c>
      <c r="J30" s="2">
        <f t="shared" si="2"/>
        <v>0</v>
      </c>
    </row>
    <row r="31" spans="2:10" ht="12.75">
      <c r="B31" s="17"/>
      <c r="C31" s="12"/>
      <c r="D31" s="13"/>
      <c r="E31" s="15"/>
      <c r="F31" s="13"/>
      <c r="G31" s="14"/>
      <c r="H31" s="10">
        <f t="shared" si="0"/>
        <v>0</v>
      </c>
      <c r="I31" s="10">
        <f t="shared" si="1"/>
        <v>0</v>
      </c>
      <c r="J31" s="11">
        <f t="shared" si="2"/>
        <v>0</v>
      </c>
    </row>
    <row r="32" spans="2:10" ht="13.5" thickBot="1">
      <c r="B32" s="40" t="s">
        <v>8</v>
      </c>
      <c r="C32" s="41"/>
      <c r="D32" s="41"/>
      <c r="E32" s="42" t="s">
        <v>9</v>
      </c>
      <c r="F32" s="41"/>
      <c r="G32" s="43">
        <f>SUM(G4:G31)</f>
        <v>0</v>
      </c>
      <c r="H32" s="5">
        <f>SUM(H4:H31)</f>
        <v>0</v>
      </c>
      <c r="I32" s="5">
        <f>SUM(I4:I31)</f>
        <v>0</v>
      </c>
      <c r="J32" s="3">
        <f>SUM(J4:J31)</f>
        <v>0</v>
      </c>
    </row>
    <row r="34" ht="12.75">
      <c r="B34" s="34" t="s">
        <v>117</v>
      </c>
    </row>
    <row r="35" spans="3:5" ht="12.75">
      <c r="C35" s="34" t="s">
        <v>118</v>
      </c>
      <c r="D35" s="34" t="s">
        <v>119</v>
      </c>
      <c r="E35" s="34" t="s">
        <v>120</v>
      </c>
    </row>
    <row r="36" spans="3:7" ht="12.75">
      <c r="C36" s="135"/>
      <c r="D36" s="135"/>
      <c r="E36" s="135"/>
      <c r="G36" s="135"/>
    </row>
    <row r="37" spans="3:7" ht="12.75">
      <c r="C37" s="135"/>
      <c r="D37" s="135"/>
      <c r="E37" s="135"/>
      <c r="G37" s="135"/>
    </row>
    <row r="38" spans="3:7" ht="12.75">
      <c r="C38" s="135"/>
      <c r="D38" s="135"/>
      <c r="E38" s="135"/>
      <c r="G38" s="135"/>
    </row>
    <row r="39" spans="3:7" ht="12.75">
      <c r="C39" s="135"/>
      <c r="D39" s="135"/>
      <c r="E39" s="135"/>
      <c r="G39" s="135"/>
    </row>
    <row r="40" spans="3:7" ht="12.75">
      <c r="C40" s="135"/>
      <c r="D40" s="135"/>
      <c r="E40" s="135"/>
      <c r="G40" s="135"/>
    </row>
    <row r="41" spans="3:7" ht="12.75">
      <c r="C41" s="135"/>
      <c r="D41" s="135"/>
      <c r="E41" s="135"/>
      <c r="G41" s="135"/>
    </row>
    <row r="42" spans="3:7" ht="12.75">
      <c r="C42" s="135"/>
      <c r="D42" s="135"/>
      <c r="E42" s="135"/>
      <c r="G42" s="135"/>
    </row>
    <row r="43" spans="3:7" ht="12.75">
      <c r="C43" s="135"/>
      <c r="D43" s="135"/>
      <c r="E43" s="135"/>
      <c r="G43" s="135"/>
    </row>
    <row r="44" spans="5:7" ht="12.75">
      <c r="E44" s="34" t="s">
        <v>121</v>
      </c>
      <c r="G44" s="136">
        <f>SUM(G36:G43)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X73"/>
  <sheetViews>
    <sheetView zoomScale="80" zoomScaleNormal="80" zoomScalePageLayoutView="0" workbookViewId="0" topLeftCell="A19">
      <selection activeCell="V10" sqref="V6:V10"/>
    </sheetView>
  </sheetViews>
  <sheetFormatPr defaultColWidth="11.421875" defaultRowHeight="12.75"/>
  <cols>
    <col min="1" max="1" width="4.140625" style="1" customWidth="1"/>
    <col min="2" max="2" width="9.57421875" style="1" customWidth="1"/>
    <col min="3" max="3" width="9.8515625" style="1" customWidth="1"/>
    <col min="4" max="4" width="23.8515625" style="1" customWidth="1"/>
    <col min="5" max="5" width="7.421875" style="1" customWidth="1"/>
    <col min="6" max="6" width="8.7109375" style="1" customWidth="1"/>
    <col min="7" max="7" width="7.28125" style="1" customWidth="1"/>
    <col min="8" max="8" width="8.28125" style="1" customWidth="1"/>
    <col min="9" max="9" width="11.28125" style="1" customWidth="1"/>
    <col min="10" max="10" width="9.57421875" style="1" customWidth="1"/>
    <col min="11" max="11" width="11.421875" style="1" customWidth="1"/>
    <col min="12" max="12" width="10.140625" style="1" customWidth="1"/>
    <col min="13" max="13" width="8.7109375" style="1" customWidth="1"/>
    <col min="14" max="14" width="12.57421875" style="1" hidden="1" customWidth="1"/>
    <col min="15" max="15" width="13.00390625" style="1" hidden="1" customWidth="1"/>
    <col min="16" max="18" width="13.140625" style="1" hidden="1" customWidth="1"/>
    <col min="19" max="19" width="11.28125" style="1" hidden="1" customWidth="1"/>
    <col min="20" max="20" width="11.00390625" style="1" hidden="1" customWidth="1"/>
    <col min="21" max="21" width="10.28125" style="1" customWidth="1"/>
    <col min="22" max="22" width="10.00390625" style="1" customWidth="1"/>
    <col min="23" max="23" width="11.421875" style="1" customWidth="1"/>
    <col min="24" max="24" width="12.28125" style="1" bestFit="1" customWidth="1"/>
    <col min="25" max="16384" width="11.421875" style="1" customWidth="1"/>
  </cols>
  <sheetData>
    <row r="1" spans="4:22" ht="18">
      <c r="D1" s="61" t="s">
        <v>38</v>
      </c>
      <c r="M1" s="46">
        <v>0</v>
      </c>
      <c r="N1" s="62"/>
      <c r="O1" s="62"/>
      <c r="P1" s="62"/>
      <c r="Q1" s="62"/>
      <c r="R1" s="62"/>
      <c r="S1" s="62"/>
      <c r="V1" s="106" t="s">
        <v>69</v>
      </c>
    </row>
    <row r="2" spans="7:19" ht="12.75">
      <c r="G2" s="1" t="s">
        <v>78</v>
      </c>
      <c r="L2" s="59">
        <v>0.04</v>
      </c>
      <c r="M2" s="46">
        <v>0.1</v>
      </c>
      <c r="O2" s="62" t="s">
        <v>77</v>
      </c>
      <c r="P2" s="62"/>
      <c r="Q2" s="62"/>
      <c r="R2" s="62"/>
      <c r="S2" s="62"/>
    </row>
    <row r="3" spans="1:19" ht="13.5" thickBot="1">
      <c r="A3" s="63"/>
      <c r="F3" s="141" t="s">
        <v>49</v>
      </c>
      <c r="G3" s="141"/>
      <c r="H3" s="141"/>
      <c r="I3" s="141"/>
      <c r="J3" s="141"/>
      <c r="K3" s="141"/>
      <c r="M3" s="46">
        <v>0.21</v>
      </c>
      <c r="N3" s="65"/>
      <c r="O3" s="66"/>
      <c r="P3" s="66"/>
      <c r="Q3" s="66"/>
      <c r="R3" s="66"/>
      <c r="S3" s="66"/>
    </row>
    <row r="4" spans="1:19" ht="13.5" thickBot="1">
      <c r="A4" s="63" t="s">
        <v>47</v>
      </c>
      <c r="F4" s="67" t="s">
        <v>54</v>
      </c>
      <c r="G4" s="68" t="s">
        <v>50</v>
      </c>
      <c r="H4" s="68" t="s">
        <v>52</v>
      </c>
      <c r="I4" s="68" t="s">
        <v>55</v>
      </c>
      <c r="J4" s="68" t="s">
        <v>57</v>
      </c>
      <c r="K4" s="69"/>
      <c r="M4" s="66" t="s">
        <v>15</v>
      </c>
      <c r="N4" s="65"/>
      <c r="O4" s="66"/>
      <c r="P4" s="66"/>
      <c r="Q4" s="66"/>
      <c r="R4" s="66"/>
      <c r="S4" s="66"/>
    </row>
    <row r="5" spans="1:24" ht="13.5" thickBot="1">
      <c r="A5" s="70" t="s">
        <v>48</v>
      </c>
      <c r="B5" s="71" t="s">
        <v>1</v>
      </c>
      <c r="C5" s="71" t="s">
        <v>2</v>
      </c>
      <c r="D5" s="71" t="s">
        <v>3</v>
      </c>
      <c r="E5" s="72" t="s">
        <v>13</v>
      </c>
      <c r="F5" s="73" t="s">
        <v>59</v>
      </c>
      <c r="G5" s="74" t="s">
        <v>51</v>
      </c>
      <c r="H5" s="74" t="s">
        <v>53</v>
      </c>
      <c r="I5" s="74" t="s">
        <v>56</v>
      </c>
      <c r="J5" s="74"/>
      <c r="K5" s="75" t="s">
        <v>58</v>
      </c>
      <c r="L5" s="44" t="s">
        <v>4</v>
      </c>
      <c r="M5" s="71" t="s">
        <v>14</v>
      </c>
      <c r="N5" s="76"/>
      <c r="O5" s="72"/>
      <c r="P5" s="72"/>
      <c r="Q5" s="72"/>
      <c r="R5" s="72"/>
      <c r="S5" s="72"/>
      <c r="T5" s="72"/>
      <c r="U5" s="71" t="s">
        <v>31</v>
      </c>
      <c r="V5" s="45" t="s">
        <v>7</v>
      </c>
      <c r="X5" s="131"/>
    </row>
    <row r="6" spans="1:24" ht="13.5" thickTop="1">
      <c r="A6" s="16">
        <v>1</v>
      </c>
      <c r="B6" s="101">
        <v>41836</v>
      </c>
      <c r="C6" s="7" t="s">
        <v>82</v>
      </c>
      <c r="D6" s="7" t="s">
        <v>83</v>
      </c>
      <c r="E6" s="9"/>
      <c r="F6" s="102"/>
      <c r="G6" s="102"/>
      <c r="H6" s="102"/>
      <c r="I6" s="102"/>
      <c r="J6" s="102"/>
      <c r="K6" s="102"/>
      <c r="L6" s="4">
        <f>V6*100/(100+M6)</f>
        <v>0</v>
      </c>
      <c r="M6" s="28"/>
      <c r="N6" s="78">
        <f>IF(M6=21,L6,0)</f>
        <v>0</v>
      </c>
      <c r="O6" s="78">
        <f>IF(M6=21,L6*M6/100,0)</f>
        <v>0</v>
      </c>
      <c r="P6" s="78">
        <f>IF(M6=10,L6,0)</f>
        <v>0</v>
      </c>
      <c r="Q6" s="78">
        <f>IF(M6=4,L6,0)</f>
        <v>0</v>
      </c>
      <c r="R6" s="78">
        <f>IF(M6=4,L6*M6/100,0)</f>
        <v>0</v>
      </c>
      <c r="S6" s="78">
        <f>IF(M6=10,L6*M6/100,0)</f>
        <v>0</v>
      </c>
      <c r="T6" s="19">
        <f>IF(M6=0,L6,0)</f>
        <v>0</v>
      </c>
      <c r="U6" s="4">
        <f>L6*M6/100</f>
        <v>0</v>
      </c>
      <c r="V6" s="22"/>
      <c r="X6" s="131"/>
    </row>
    <row r="7" spans="1:22" ht="12.75">
      <c r="A7" s="16">
        <v>2</v>
      </c>
      <c r="B7" s="101">
        <v>41850</v>
      </c>
      <c r="C7" s="137" t="s">
        <v>124</v>
      </c>
      <c r="D7" s="7"/>
      <c r="E7" s="9"/>
      <c r="F7" s="102"/>
      <c r="G7" s="102"/>
      <c r="H7" s="102"/>
      <c r="I7" s="102"/>
      <c r="J7" s="102"/>
      <c r="K7" s="102"/>
      <c r="L7" s="4">
        <f aca="true" t="shared" si="0" ref="L7:L46">V7*100/(100+M7)</f>
        <v>0</v>
      </c>
      <c r="M7" s="28"/>
      <c r="N7" s="78">
        <f aca="true" t="shared" si="1" ref="N7:N46">IF(M7=21,L7,0)</f>
        <v>0</v>
      </c>
      <c r="O7" s="78">
        <f aca="true" t="shared" si="2" ref="O7:O46">IF(M7=21,L7*M7/100,0)</f>
        <v>0</v>
      </c>
      <c r="P7" s="78">
        <f aca="true" t="shared" si="3" ref="P7:P46">IF(M7=10,L7,0)</f>
        <v>0</v>
      </c>
      <c r="Q7" s="78">
        <f aca="true" t="shared" si="4" ref="Q7:Q46">IF(M7=4,L7,0)</f>
        <v>0</v>
      </c>
      <c r="R7" s="78">
        <f aca="true" t="shared" si="5" ref="R7:R46">IF(M7=4,L7*M7/100,0)</f>
        <v>0</v>
      </c>
      <c r="S7" s="78">
        <f aca="true" t="shared" si="6" ref="S7:S46">IF(M7=10,L7*M7/100,0)</f>
        <v>0</v>
      </c>
      <c r="T7" s="19">
        <f aca="true" t="shared" si="7" ref="T7:T46">IF(M7=0,L7,0)</f>
        <v>0</v>
      </c>
      <c r="U7" s="4">
        <f aca="true" t="shared" si="8" ref="U7:U46">L7*M7/100</f>
        <v>0</v>
      </c>
      <c r="V7" s="22"/>
    </row>
    <row r="8" spans="1:22" ht="12.75">
      <c r="A8" s="16">
        <v>3</v>
      </c>
      <c r="B8" s="101"/>
      <c r="C8" s="137" t="s">
        <v>125</v>
      </c>
      <c r="D8" s="7"/>
      <c r="E8" s="9"/>
      <c r="F8" s="102"/>
      <c r="G8" s="102"/>
      <c r="H8" s="102"/>
      <c r="I8" s="102"/>
      <c r="J8" s="102"/>
      <c r="K8" s="102"/>
      <c r="L8" s="4">
        <f t="shared" si="0"/>
        <v>0</v>
      </c>
      <c r="M8" s="28"/>
      <c r="N8" s="78">
        <f t="shared" si="1"/>
        <v>0</v>
      </c>
      <c r="O8" s="78">
        <f t="shared" si="2"/>
        <v>0</v>
      </c>
      <c r="P8" s="78">
        <f t="shared" si="3"/>
        <v>0</v>
      </c>
      <c r="Q8" s="78">
        <f t="shared" si="4"/>
        <v>0</v>
      </c>
      <c r="R8" s="78">
        <f t="shared" si="5"/>
        <v>0</v>
      </c>
      <c r="S8" s="78">
        <f t="shared" si="6"/>
        <v>0</v>
      </c>
      <c r="T8" s="19">
        <f t="shared" si="7"/>
        <v>0</v>
      </c>
      <c r="U8" s="4">
        <f t="shared" si="8"/>
        <v>0</v>
      </c>
      <c r="V8" s="22"/>
    </row>
    <row r="9" spans="1:22" ht="12.75">
      <c r="A9" s="16">
        <v>4</v>
      </c>
      <c r="B9" s="101"/>
      <c r="C9" s="137" t="s">
        <v>82</v>
      </c>
      <c r="D9" s="7"/>
      <c r="E9" s="9"/>
      <c r="F9" s="102"/>
      <c r="G9" s="102"/>
      <c r="H9" s="102"/>
      <c r="I9" s="102"/>
      <c r="J9" s="102"/>
      <c r="K9" s="102"/>
      <c r="L9" s="4">
        <f>V9*100/(100+M9)</f>
        <v>0</v>
      </c>
      <c r="M9" s="28"/>
      <c r="N9" s="78">
        <f t="shared" si="1"/>
        <v>0</v>
      </c>
      <c r="O9" s="78">
        <f t="shared" si="2"/>
        <v>0</v>
      </c>
      <c r="P9" s="78">
        <f t="shared" si="3"/>
        <v>0</v>
      </c>
      <c r="Q9" s="78">
        <f t="shared" si="4"/>
        <v>0</v>
      </c>
      <c r="R9" s="78">
        <f t="shared" si="5"/>
        <v>0</v>
      </c>
      <c r="S9" s="78">
        <f t="shared" si="6"/>
        <v>0</v>
      </c>
      <c r="T9" s="19">
        <f t="shared" si="7"/>
        <v>0</v>
      </c>
      <c r="U9" s="4">
        <f t="shared" si="8"/>
        <v>0</v>
      </c>
      <c r="V9" s="22"/>
    </row>
    <row r="10" spans="1:22" ht="12.75">
      <c r="A10" s="16">
        <v>5</v>
      </c>
      <c r="B10" s="101"/>
      <c r="C10" s="137" t="s">
        <v>82</v>
      </c>
      <c r="D10" s="7"/>
      <c r="E10" s="9"/>
      <c r="F10" s="102"/>
      <c r="G10" s="102"/>
      <c r="H10" s="102"/>
      <c r="I10" s="102"/>
      <c r="J10" s="102"/>
      <c r="K10" s="102"/>
      <c r="L10" s="4">
        <f t="shared" si="0"/>
        <v>0</v>
      </c>
      <c r="M10" s="28"/>
      <c r="N10" s="78">
        <f t="shared" si="1"/>
        <v>0</v>
      </c>
      <c r="O10" s="78">
        <f t="shared" si="2"/>
        <v>0</v>
      </c>
      <c r="P10" s="78">
        <f t="shared" si="3"/>
        <v>0</v>
      </c>
      <c r="Q10" s="78">
        <f t="shared" si="4"/>
        <v>0</v>
      </c>
      <c r="R10" s="78">
        <f t="shared" si="5"/>
        <v>0</v>
      </c>
      <c r="S10" s="78">
        <f t="shared" si="6"/>
        <v>0</v>
      </c>
      <c r="T10" s="19">
        <f t="shared" si="7"/>
        <v>0</v>
      </c>
      <c r="U10" s="4">
        <f t="shared" si="8"/>
        <v>0</v>
      </c>
      <c r="V10" s="22"/>
    </row>
    <row r="11" spans="1:22" ht="12.75">
      <c r="A11" s="16">
        <v>6</v>
      </c>
      <c r="B11" s="101"/>
      <c r="C11" s="137" t="s">
        <v>124</v>
      </c>
      <c r="D11" s="7"/>
      <c r="E11" s="9"/>
      <c r="F11" s="102"/>
      <c r="G11" s="102"/>
      <c r="H11" s="102"/>
      <c r="I11" s="102"/>
      <c r="J11" s="102"/>
      <c r="K11" s="102"/>
      <c r="L11" s="4">
        <f t="shared" si="0"/>
        <v>0</v>
      </c>
      <c r="M11" s="28"/>
      <c r="N11" s="78">
        <f t="shared" si="1"/>
        <v>0</v>
      </c>
      <c r="O11" s="78">
        <f t="shared" si="2"/>
        <v>0</v>
      </c>
      <c r="P11" s="78">
        <f t="shared" si="3"/>
        <v>0</v>
      </c>
      <c r="Q11" s="78">
        <f t="shared" si="4"/>
        <v>0</v>
      </c>
      <c r="R11" s="78">
        <f t="shared" si="5"/>
        <v>0</v>
      </c>
      <c r="S11" s="78">
        <f t="shared" si="6"/>
        <v>0</v>
      </c>
      <c r="T11" s="19">
        <f t="shared" si="7"/>
        <v>0</v>
      </c>
      <c r="U11" s="4">
        <f t="shared" si="8"/>
        <v>0</v>
      </c>
      <c r="V11" s="22"/>
    </row>
    <row r="12" spans="1:22" ht="12.75">
      <c r="A12" s="16">
        <v>7</v>
      </c>
      <c r="B12" s="101"/>
      <c r="C12" s="137" t="s">
        <v>125</v>
      </c>
      <c r="D12" s="7"/>
      <c r="E12" s="9"/>
      <c r="F12" s="102"/>
      <c r="G12" s="102"/>
      <c r="H12" s="102"/>
      <c r="I12" s="102"/>
      <c r="J12" s="102"/>
      <c r="K12" s="102"/>
      <c r="L12" s="4">
        <f t="shared" si="0"/>
        <v>0</v>
      </c>
      <c r="M12" s="28"/>
      <c r="N12" s="78">
        <f t="shared" si="1"/>
        <v>0</v>
      </c>
      <c r="O12" s="78">
        <f t="shared" si="2"/>
        <v>0</v>
      </c>
      <c r="P12" s="78">
        <f t="shared" si="3"/>
        <v>0</v>
      </c>
      <c r="Q12" s="78">
        <f t="shared" si="4"/>
        <v>0</v>
      </c>
      <c r="R12" s="78">
        <f t="shared" si="5"/>
        <v>0</v>
      </c>
      <c r="S12" s="78">
        <f t="shared" si="6"/>
        <v>0</v>
      </c>
      <c r="T12" s="19">
        <f t="shared" si="7"/>
        <v>0</v>
      </c>
      <c r="U12" s="4">
        <f t="shared" si="8"/>
        <v>0</v>
      </c>
      <c r="V12" s="22"/>
    </row>
    <row r="13" spans="1:22" ht="12.75">
      <c r="A13" s="16">
        <v>8</v>
      </c>
      <c r="B13" s="101"/>
      <c r="C13" s="7"/>
      <c r="D13" s="7"/>
      <c r="E13" s="9"/>
      <c r="F13" s="102"/>
      <c r="G13" s="102"/>
      <c r="H13" s="102"/>
      <c r="I13" s="102"/>
      <c r="J13" s="102"/>
      <c r="K13" s="102"/>
      <c r="L13" s="4">
        <f t="shared" si="0"/>
        <v>0</v>
      </c>
      <c r="M13" s="28"/>
      <c r="N13" s="78">
        <f t="shared" si="1"/>
        <v>0</v>
      </c>
      <c r="O13" s="78">
        <f t="shared" si="2"/>
        <v>0</v>
      </c>
      <c r="P13" s="78">
        <f t="shared" si="3"/>
        <v>0</v>
      </c>
      <c r="Q13" s="78">
        <f t="shared" si="4"/>
        <v>0</v>
      </c>
      <c r="R13" s="78">
        <f t="shared" si="5"/>
        <v>0</v>
      </c>
      <c r="S13" s="78">
        <f t="shared" si="6"/>
        <v>0</v>
      </c>
      <c r="T13" s="19">
        <f t="shared" si="7"/>
        <v>0</v>
      </c>
      <c r="U13" s="4">
        <f t="shared" si="8"/>
        <v>0</v>
      </c>
      <c r="V13" s="22"/>
    </row>
    <row r="14" spans="1:22" ht="12.75">
      <c r="A14" s="16">
        <v>9</v>
      </c>
      <c r="B14" s="101"/>
      <c r="C14" s="7"/>
      <c r="D14" s="7"/>
      <c r="E14" s="9"/>
      <c r="F14" s="102"/>
      <c r="G14" s="102"/>
      <c r="H14" s="102"/>
      <c r="I14" s="102"/>
      <c r="J14" s="102"/>
      <c r="K14" s="102"/>
      <c r="L14" s="4">
        <f t="shared" si="0"/>
        <v>0</v>
      </c>
      <c r="M14" s="28"/>
      <c r="N14" s="78">
        <f t="shared" si="1"/>
        <v>0</v>
      </c>
      <c r="O14" s="78">
        <f t="shared" si="2"/>
        <v>0</v>
      </c>
      <c r="P14" s="78">
        <f t="shared" si="3"/>
        <v>0</v>
      </c>
      <c r="Q14" s="78">
        <f t="shared" si="4"/>
        <v>0</v>
      </c>
      <c r="R14" s="78">
        <f>IF(M14=4,L14*M14/100,0)</f>
        <v>0</v>
      </c>
      <c r="S14" s="78">
        <f t="shared" si="6"/>
        <v>0</v>
      </c>
      <c r="T14" s="19">
        <f t="shared" si="7"/>
        <v>0</v>
      </c>
      <c r="U14" s="4">
        <f t="shared" si="8"/>
        <v>0</v>
      </c>
      <c r="V14" s="22"/>
    </row>
    <row r="15" spans="1:22" ht="12.75">
      <c r="A15" s="16">
        <v>10</v>
      </c>
      <c r="B15" s="101"/>
      <c r="C15" s="7"/>
      <c r="D15" s="7"/>
      <c r="E15" s="9"/>
      <c r="F15" s="102"/>
      <c r="G15" s="102"/>
      <c r="H15" s="102"/>
      <c r="I15" s="102"/>
      <c r="J15" s="102"/>
      <c r="K15" s="102"/>
      <c r="L15" s="4">
        <f t="shared" si="0"/>
        <v>0</v>
      </c>
      <c r="M15" s="28"/>
      <c r="N15" s="78">
        <f t="shared" si="1"/>
        <v>0</v>
      </c>
      <c r="O15" s="78">
        <f t="shared" si="2"/>
        <v>0</v>
      </c>
      <c r="P15" s="78">
        <f t="shared" si="3"/>
        <v>0</v>
      </c>
      <c r="Q15" s="78">
        <f t="shared" si="4"/>
        <v>0</v>
      </c>
      <c r="R15" s="78">
        <f t="shared" si="5"/>
        <v>0</v>
      </c>
      <c r="S15" s="78">
        <f t="shared" si="6"/>
        <v>0</v>
      </c>
      <c r="T15" s="19">
        <f t="shared" si="7"/>
        <v>0</v>
      </c>
      <c r="U15" s="4">
        <f t="shared" si="8"/>
        <v>0</v>
      </c>
      <c r="V15" s="22"/>
    </row>
    <row r="16" spans="1:22" ht="12.75">
      <c r="A16" s="16">
        <v>11</v>
      </c>
      <c r="B16" s="101"/>
      <c r="C16" s="7"/>
      <c r="D16" s="7"/>
      <c r="E16" s="9"/>
      <c r="F16" s="102"/>
      <c r="G16" s="102"/>
      <c r="H16" s="102"/>
      <c r="I16" s="102"/>
      <c r="J16" s="102"/>
      <c r="K16" s="102"/>
      <c r="L16" s="4">
        <f t="shared" si="0"/>
        <v>0</v>
      </c>
      <c r="M16" s="28"/>
      <c r="N16" s="78">
        <f t="shared" si="1"/>
        <v>0</v>
      </c>
      <c r="O16" s="78">
        <f t="shared" si="2"/>
        <v>0</v>
      </c>
      <c r="P16" s="78">
        <f t="shared" si="3"/>
        <v>0</v>
      </c>
      <c r="Q16" s="78">
        <f t="shared" si="4"/>
        <v>0</v>
      </c>
      <c r="R16" s="78">
        <f t="shared" si="5"/>
        <v>0</v>
      </c>
      <c r="S16" s="78">
        <f t="shared" si="6"/>
        <v>0</v>
      </c>
      <c r="T16" s="19">
        <f t="shared" si="7"/>
        <v>0</v>
      </c>
      <c r="U16" s="4">
        <f t="shared" si="8"/>
        <v>0</v>
      </c>
      <c r="V16" s="22"/>
    </row>
    <row r="17" spans="1:22" ht="12.75">
      <c r="A17" s="16">
        <v>12</v>
      </c>
      <c r="B17" s="101"/>
      <c r="C17" s="7"/>
      <c r="D17" s="7"/>
      <c r="E17" s="9"/>
      <c r="F17" s="102"/>
      <c r="G17" s="102"/>
      <c r="H17" s="102"/>
      <c r="I17" s="102"/>
      <c r="J17" s="102"/>
      <c r="K17" s="102"/>
      <c r="L17" s="4">
        <f t="shared" si="0"/>
        <v>0</v>
      </c>
      <c r="M17" s="28"/>
      <c r="N17" s="78">
        <f t="shared" si="1"/>
        <v>0</v>
      </c>
      <c r="O17" s="78">
        <f t="shared" si="2"/>
        <v>0</v>
      </c>
      <c r="P17" s="78">
        <f t="shared" si="3"/>
        <v>0</v>
      </c>
      <c r="Q17" s="78">
        <f t="shared" si="4"/>
        <v>0</v>
      </c>
      <c r="R17" s="78">
        <f t="shared" si="5"/>
        <v>0</v>
      </c>
      <c r="S17" s="78">
        <f t="shared" si="6"/>
        <v>0</v>
      </c>
      <c r="T17" s="19">
        <f t="shared" si="7"/>
        <v>0</v>
      </c>
      <c r="U17" s="4">
        <f t="shared" si="8"/>
        <v>0</v>
      </c>
      <c r="V17" s="22"/>
    </row>
    <row r="18" spans="1:22" ht="12.75">
      <c r="A18" s="16">
        <v>13</v>
      </c>
      <c r="B18" s="101"/>
      <c r="C18" s="7"/>
      <c r="D18" s="7"/>
      <c r="E18" s="9"/>
      <c r="F18" s="102"/>
      <c r="G18" s="102"/>
      <c r="H18" s="102"/>
      <c r="I18" s="102"/>
      <c r="J18" s="102"/>
      <c r="K18" s="102"/>
      <c r="L18" s="4">
        <f t="shared" si="0"/>
        <v>0</v>
      </c>
      <c r="M18" s="28"/>
      <c r="N18" s="78">
        <f t="shared" si="1"/>
        <v>0</v>
      </c>
      <c r="O18" s="78">
        <f t="shared" si="2"/>
        <v>0</v>
      </c>
      <c r="P18" s="78">
        <f t="shared" si="3"/>
        <v>0</v>
      </c>
      <c r="Q18" s="78">
        <f t="shared" si="4"/>
        <v>0</v>
      </c>
      <c r="R18" s="78">
        <f t="shared" si="5"/>
        <v>0</v>
      </c>
      <c r="S18" s="78">
        <f t="shared" si="6"/>
        <v>0</v>
      </c>
      <c r="T18" s="19">
        <f t="shared" si="7"/>
        <v>0</v>
      </c>
      <c r="U18" s="4">
        <f t="shared" si="8"/>
        <v>0</v>
      </c>
      <c r="V18" s="22"/>
    </row>
    <row r="19" spans="1:22" ht="12.75">
      <c r="A19" s="16">
        <v>14</v>
      </c>
      <c r="B19" s="101"/>
      <c r="C19" s="7"/>
      <c r="D19" s="7"/>
      <c r="E19" s="9"/>
      <c r="F19" s="102"/>
      <c r="G19" s="102"/>
      <c r="H19" s="102"/>
      <c r="I19" s="102"/>
      <c r="J19" s="102"/>
      <c r="K19" s="102"/>
      <c r="L19" s="4">
        <f t="shared" si="0"/>
        <v>0</v>
      </c>
      <c r="M19" s="28"/>
      <c r="N19" s="78">
        <f t="shared" si="1"/>
        <v>0</v>
      </c>
      <c r="O19" s="78">
        <f t="shared" si="2"/>
        <v>0</v>
      </c>
      <c r="P19" s="78">
        <f t="shared" si="3"/>
        <v>0</v>
      </c>
      <c r="Q19" s="78">
        <f t="shared" si="4"/>
        <v>0</v>
      </c>
      <c r="R19" s="78">
        <f t="shared" si="5"/>
        <v>0</v>
      </c>
      <c r="S19" s="78">
        <f t="shared" si="6"/>
        <v>0</v>
      </c>
      <c r="T19" s="19">
        <f t="shared" si="7"/>
        <v>0</v>
      </c>
      <c r="U19" s="4">
        <f t="shared" si="8"/>
        <v>0</v>
      </c>
      <c r="V19" s="22"/>
    </row>
    <row r="20" spans="1:22" ht="12.75">
      <c r="A20" s="16">
        <v>15</v>
      </c>
      <c r="B20" s="101"/>
      <c r="C20" s="7"/>
      <c r="D20" s="7"/>
      <c r="E20" s="9"/>
      <c r="F20" s="102"/>
      <c r="G20" s="102"/>
      <c r="H20" s="102"/>
      <c r="I20" s="102"/>
      <c r="J20" s="102"/>
      <c r="K20" s="102"/>
      <c r="L20" s="4">
        <f t="shared" si="0"/>
        <v>0</v>
      </c>
      <c r="M20" s="28"/>
      <c r="N20" s="78">
        <f t="shared" si="1"/>
        <v>0</v>
      </c>
      <c r="O20" s="78">
        <f t="shared" si="2"/>
        <v>0</v>
      </c>
      <c r="P20" s="78">
        <f t="shared" si="3"/>
        <v>0</v>
      </c>
      <c r="Q20" s="78">
        <f t="shared" si="4"/>
        <v>0</v>
      </c>
      <c r="R20" s="78">
        <f t="shared" si="5"/>
        <v>0</v>
      </c>
      <c r="S20" s="78">
        <f t="shared" si="6"/>
        <v>0</v>
      </c>
      <c r="T20" s="19">
        <f t="shared" si="7"/>
        <v>0</v>
      </c>
      <c r="U20" s="4">
        <f t="shared" si="8"/>
        <v>0</v>
      </c>
      <c r="V20" s="22"/>
    </row>
    <row r="21" spans="1:22" ht="12.75">
      <c r="A21" s="16">
        <v>16</v>
      </c>
      <c r="B21" s="101"/>
      <c r="C21" s="7"/>
      <c r="D21" s="7"/>
      <c r="E21" s="9"/>
      <c r="F21" s="102"/>
      <c r="G21" s="102"/>
      <c r="H21" s="102"/>
      <c r="I21" s="102"/>
      <c r="J21" s="102"/>
      <c r="K21" s="102"/>
      <c r="L21" s="4">
        <f t="shared" si="0"/>
        <v>0</v>
      </c>
      <c r="M21" s="28"/>
      <c r="N21" s="78">
        <f t="shared" si="1"/>
        <v>0</v>
      </c>
      <c r="O21" s="78">
        <f t="shared" si="2"/>
        <v>0</v>
      </c>
      <c r="P21" s="78">
        <f t="shared" si="3"/>
        <v>0</v>
      </c>
      <c r="Q21" s="78">
        <f t="shared" si="4"/>
        <v>0</v>
      </c>
      <c r="R21" s="78">
        <f t="shared" si="5"/>
        <v>0</v>
      </c>
      <c r="S21" s="78">
        <f t="shared" si="6"/>
        <v>0</v>
      </c>
      <c r="T21" s="19">
        <f t="shared" si="7"/>
        <v>0</v>
      </c>
      <c r="U21" s="4">
        <f t="shared" si="8"/>
        <v>0</v>
      </c>
      <c r="V21" s="22"/>
    </row>
    <row r="22" spans="1:22" ht="12.75">
      <c r="A22" s="16">
        <v>17</v>
      </c>
      <c r="B22" s="101"/>
      <c r="C22" s="7"/>
      <c r="D22" s="7"/>
      <c r="E22" s="9"/>
      <c r="F22" s="102"/>
      <c r="G22" s="102"/>
      <c r="H22" s="102"/>
      <c r="I22" s="102"/>
      <c r="J22" s="102"/>
      <c r="K22" s="102"/>
      <c r="L22" s="4">
        <f t="shared" si="0"/>
        <v>0</v>
      </c>
      <c r="M22" s="28"/>
      <c r="N22" s="78">
        <f t="shared" si="1"/>
        <v>0</v>
      </c>
      <c r="O22" s="78">
        <f t="shared" si="2"/>
        <v>0</v>
      </c>
      <c r="P22" s="78">
        <f t="shared" si="3"/>
        <v>0</v>
      </c>
      <c r="Q22" s="78">
        <f t="shared" si="4"/>
        <v>0</v>
      </c>
      <c r="R22" s="78">
        <f t="shared" si="5"/>
        <v>0</v>
      </c>
      <c r="S22" s="78">
        <f t="shared" si="6"/>
        <v>0</v>
      </c>
      <c r="T22" s="19">
        <f t="shared" si="7"/>
        <v>0</v>
      </c>
      <c r="U22" s="4">
        <f>L22*M22/100</f>
        <v>0</v>
      </c>
      <c r="V22" s="22"/>
    </row>
    <row r="23" spans="1:22" ht="12.75">
      <c r="A23" s="16"/>
      <c r="B23" s="101"/>
      <c r="C23" s="7"/>
      <c r="D23" s="7"/>
      <c r="E23" s="9"/>
      <c r="F23" s="102"/>
      <c r="G23" s="102"/>
      <c r="H23" s="102"/>
      <c r="I23" s="102"/>
      <c r="J23" s="102"/>
      <c r="K23" s="102"/>
      <c r="L23" s="4">
        <f t="shared" si="0"/>
        <v>0</v>
      </c>
      <c r="M23" s="28"/>
      <c r="N23" s="78">
        <f t="shared" si="1"/>
        <v>0</v>
      </c>
      <c r="O23" s="78">
        <f t="shared" si="2"/>
        <v>0</v>
      </c>
      <c r="P23" s="78">
        <f t="shared" si="3"/>
        <v>0</v>
      </c>
      <c r="Q23" s="78">
        <f t="shared" si="4"/>
        <v>0</v>
      </c>
      <c r="R23" s="78">
        <f t="shared" si="5"/>
        <v>0</v>
      </c>
      <c r="S23" s="78">
        <f t="shared" si="6"/>
        <v>0</v>
      </c>
      <c r="T23" s="19">
        <f t="shared" si="7"/>
        <v>0</v>
      </c>
      <c r="U23" s="4">
        <f t="shared" si="8"/>
        <v>0</v>
      </c>
      <c r="V23" s="22"/>
    </row>
    <row r="24" spans="1:22" ht="12.75">
      <c r="A24" s="16"/>
      <c r="B24" s="101"/>
      <c r="C24" s="7"/>
      <c r="D24" s="7"/>
      <c r="E24" s="9"/>
      <c r="F24" s="102"/>
      <c r="G24" s="102"/>
      <c r="H24" s="102"/>
      <c r="I24" s="102"/>
      <c r="J24" s="102"/>
      <c r="K24" s="102"/>
      <c r="L24" s="4">
        <f t="shared" si="0"/>
        <v>0</v>
      </c>
      <c r="M24" s="28"/>
      <c r="N24" s="78">
        <f t="shared" si="1"/>
        <v>0</v>
      </c>
      <c r="O24" s="78">
        <f t="shared" si="2"/>
        <v>0</v>
      </c>
      <c r="P24" s="78">
        <f t="shared" si="3"/>
        <v>0</v>
      </c>
      <c r="Q24" s="78">
        <f t="shared" si="4"/>
        <v>0</v>
      </c>
      <c r="R24" s="78">
        <f t="shared" si="5"/>
        <v>0</v>
      </c>
      <c r="S24" s="78">
        <f t="shared" si="6"/>
        <v>0</v>
      </c>
      <c r="T24" s="19">
        <f t="shared" si="7"/>
        <v>0</v>
      </c>
      <c r="U24" s="4">
        <f t="shared" si="8"/>
        <v>0</v>
      </c>
      <c r="V24" s="22"/>
    </row>
    <row r="25" spans="1:22" ht="12.75">
      <c r="A25" s="16"/>
      <c r="B25" s="101"/>
      <c r="C25" s="7"/>
      <c r="D25" s="7"/>
      <c r="E25" s="9"/>
      <c r="F25" s="102"/>
      <c r="G25" s="102"/>
      <c r="H25" s="102"/>
      <c r="I25" s="102"/>
      <c r="J25" s="102"/>
      <c r="K25" s="102"/>
      <c r="L25" s="4">
        <f t="shared" si="0"/>
        <v>0</v>
      </c>
      <c r="M25" s="28"/>
      <c r="N25" s="78">
        <f t="shared" si="1"/>
        <v>0</v>
      </c>
      <c r="O25" s="78">
        <f t="shared" si="2"/>
        <v>0</v>
      </c>
      <c r="P25" s="78">
        <f t="shared" si="3"/>
        <v>0</v>
      </c>
      <c r="Q25" s="78">
        <f t="shared" si="4"/>
        <v>0</v>
      </c>
      <c r="R25" s="78">
        <f t="shared" si="5"/>
        <v>0</v>
      </c>
      <c r="S25" s="78">
        <f t="shared" si="6"/>
        <v>0</v>
      </c>
      <c r="T25" s="19">
        <f t="shared" si="7"/>
        <v>0</v>
      </c>
      <c r="U25" s="4">
        <f t="shared" si="8"/>
        <v>0</v>
      </c>
      <c r="V25" s="22"/>
    </row>
    <row r="26" spans="1:22" ht="12.75">
      <c r="A26" s="16"/>
      <c r="B26" s="101"/>
      <c r="C26" s="7"/>
      <c r="D26" s="7"/>
      <c r="E26" s="9"/>
      <c r="F26" s="102"/>
      <c r="G26" s="102"/>
      <c r="H26" s="102"/>
      <c r="I26" s="102"/>
      <c r="J26" s="102"/>
      <c r="K26" s="102"/>
      <c r="L26" s="4">
        <f t="shared" si="0"/>
        <v>0</v>
      </c>
      <c r="M26" s="28"/>
      <c r="N26" s="78">
        <f t="shared" si="1"/>
        <v>0</v>
      </c>
      <c r="O26" s="78">
        <f t="shared" si="2"/>
        <v>0</v>
      </c>
      <c r="P26" s="78">
        <f t="shared" si="3"/>
        <v>0</v>
      </c>
      <c r="Q26" s="78">
        <f t="shared" si="4"/>
        <v>0</v>
      </c>
      <c r="R26" s="78">
        <f t="shared" si="5"/>
        <v>0</v>
      </c>
      <c r="S26" s="78">
        <f t="shared" si="6"/>
        <v>0</v>
      </c>
      <c r="T26" s="19">
        <f t="shared" si="7"/>
        <v>0</v>
      </c>
      <c r="U26" s="4">
        <f t="shared" si="8"/>
        <v>0</v>
      </c>
      <c r="V26" s="22"/>
    </row>
    <row r="27" spans="1:22" ht="12.75">
      <c r="A27" s="16"/>
      <c r="B27" s="101"/>
      <c r="C27" s="7"/>
      <c r="D27" s="7"/>
      <c r="E27" s="9"/>
      <c r="F27" s="102"/>
      <c r="G27" s="102"/>
      <c r="H27" s="102"/>
      <c r="I27" s="102"/>
      <c r="J27" s="102"/>
      <c r="K27" s="102"/>
      <c r="L27" s="4">
        <f t="shared" si="0"/>
        <v>0</v>
      </c>
      <c r="M27" s="28"/>
      <c r="N27" s="78">
        <f t="shared" si="1"/>
        <v>0</v>
      </c>
      <c r="O27" s="78">
        <f t="shared" si="2"/>
        <v>0</v>
      </c>
      <c r="P27" s="78">
        <f t="shared" si="3"/>
        <v>0</v>
      </c>
      <c r="Q27" s="78">
        <f t="shared" si="4"/>
        <v>0</v>
      </c>
      <c r="R27" s="78">
        <f t="shared" si="5"/>
        <v>0</v>
      </c>
      <c r="S27" s="78">
        <f t="shared" si="6"/>
        <v>0</v>
      </c>
      <c r="T27" s="19">
        <f t="shared" si="7"/>
        <v>0</v>
      </c>
      <c r="U27" s="4">
        <f t="shared" si="8"/>
        <v>0</v>
      </c>
      <c r="V27" s="22"/>
    </row>
    <row r="28" spans="1:22" ht="12.75">
      <c r="A28" s="16"/>
      <c r="B28" s="101"/>
      <c r="C28" s="7"/>
      <c r="D28" s="7"/>
      <c r="E28" s="9"/>
      <c r="F28" s="102"/>
      <c r="G28" s="102"/>
      <c r="H28" s="102"/>
      <c r="I28" s="102"/>
      <c r="J28" s="102"/>
      <c r="K28" s="102"/>
      <c r="L28" s="4">
        <f t="shared" si="0"/>
        <v>0</v>
      </c>
      <c r="M28" s="28"/>
      <c r="N28" s="78">
        <f t="shared" si="1"/>
        <v>0</v>
      </c>
      <c r="O28" s="78">
        <f t="shared" si="2"/>
        <v>0</v>
      </c>
      <c r="P28" s="78">
        <f t="shared" si="3"/>
        <v>0</v>
      </c>
      <c r="Q28" s="78">
        <f t="shared" si="4"/>
        <v>0</v>
      </c>
      <c r="R28" s="78">
        <f t="shared" si="5"/>
        <v>0</v>
      </c>
      <c r="S28" s="78">
        <f t="shared" si="6"/>
        <v>0</v>
      </c>
      <c r="T28" s="19">
        <f t="shared" si="7"/>
        <v>0</v>
      </c>
      <c r="U28" s="4">
        <f t="shared" si="8"/>
        <v>0</v>
      </c>
      <c r="V28" s="22"/>
    </row>
    <row r="29" spans="1:22" ht="12.75">
      <c r="A29" s="16"/>
      <c r="B29" s="101"/>
      <c r="C29" s="7"/>
      <c r="D29" s="7"/>
      <c r="E29" s="9"/>
      <c r="F29" s="102"/>
      <c r="G29" s="102"/>
      <c r="H29" s="102"/>
      <c r="I29" s="102"/>
      <c r="J29" s="102"/>
      <c r="K29" s="102"/>
      <c r="L29" s="4">
        <f t="shared" si="0"/>
        <v>0</v>
      </c>
      <c r="M29" s="28"/>
      <c r="N29" s="78">
        <f t="shared" si="1"/>
        <v>0</v>
      </c>
      <c r="O29" s="78">
        <f t="shared" si="2"/>
        <v>0</v>
      </c>
      <c r="P29" s="78">
        <f t="shared" si="3"/>
        <v>0</v>
      </c>
      <c r="Q29" s="78">
        <f t="shared" si="4"/>
        <v>0</v>
      </c>
      <c r="R29" s="78">
        <f t="shared" si="5"/>
        <v>0</v>
      </c>
      <c r="S29" s="78">
        <f t="shared" si="6"/>
        <v>0</v>
      </c>
      <c r="T29" s="19">
        <f t="shared" si="7"/>
        <v>0</v>
      </c>
      <c r="U29" s="4">
        <f t="shared" si="8"/>
        <v>0</v>
      </c>
      <c r="V29" s="22"/>
    </row>
    <row r="30" spans="1:22" ht="12.75">
      <c r="A30" s="16"/>
      <c r="B30" s="101"/>
      <c r="C30" s="7"/>
      <c r="D30" s="7"/>
      <c r="E30" s="9"/>
      <c r="F30" s="102"/>
      <c r="G30" s="102"/>
      <c r="H30" s="102"/>
      <c r="I30" s="102"/>
      <c r="J30" s="102"/>
      <c r="K30" s="102"/>
      <c r="L30" s="4">
        <f t="shared" si="0"/>
        <v>0</v>
      </c>
      <c r="M30" s="28"/>
      <c r="N30" s="78">
        <f t="shared" si="1"/>
        <v>0</v>
      </c>
      <c r="O30" s="78">
        <f t="shared" si="2"/>
        <v>0</v>
      </c>
      <c r="P30" s="78">
        <f t="shared" si="3"/>
        <v>0</v>
      </c>
      <c r="Q30" s="78">
        <f t="shared" si="4"/>
        <v>0</v>
      </c>
      <c r="R30" s="78">
        <f t="shared" si="5"/>
        <v>0</v>
      </c>
      <c r="S30" s="78">
        <f t="shared" si="6"/>
        <v>0</v>
      </c>
      <c r="T30" s="19">
        <f t="shared" si="7"/>
        <v>0</v>
      </c>
      <c r="U30" s="4">
        <f t="shared" si="8"/>
        <v>0</v>
      </c>
      <c r="V30" s="22"/>
    </row>
    <row r="31" spans="1:22" ht="12.75">
      <c r="A31" s="16"/>
      <c r="B31" s="101"/>
      <c r="C31" s="7"/>
      <c r="D31" s="7"/>
      <c r="E31" s="9"/>
      <c r="F31" s="102"/>
      <c r="G31" s="102"/>
      <c r="H31" s="102"/>
      <c r="I31" s="102"/>
      <c r="J31" s="102"/>
      <c r="K31" s="102"/>
      <c r="L31" s="4">
        <f t="shared" si="0"/>
        <v>0</v>
      </c>
      <c r="M31" s="28"/>
      <c r="N31" s="78">
        <f t="shared" si="1"/>
        <v>0</v>
      </c>
      <c r="O31" s="78">
        <f t="shared" si="2"/>
        <v>0</v>
      </c>
      <c r="P31" s="78">
        <f t="shared" si="3"/>
        <v>0</v>
      </c>
      <c r="Q31" s="78">
        <f t="shared" si="4"/>
        <v>0</v>
      </c>
      <c r="R31" s="78">
        <f t="shared" si="5"/>
        <v>0</v>
      </c>
      <c r="S31" s="78">
        <f t="shared" si="6"/>
        <v>0</v>
      </c>
      <c r="T31" s="19">
        <f t="shared" si="7"/>
        <v>0</v>
      </c>
      <c r="U31" s="4">
        <f t="shared" si="8"/>
        <v>0</v>
      </c>
      <c r="V31" s="22"/>
    </row>
    <row r="32" spans="1:22" ht="12.75">
      <c r="A32" s="16"/>
      <c r="B32" s="101"/>
      <c r="C32" s="7"/>
      <c r="D32" s="7"/>
      <c r="E32" s="9"/>
      <c r="F32" s="102"/>
      <c r="G32" s="102"/>
      <c r="H32" s="102"/>
      <c r="I32" s="102"/>
      <c r="J32" s="102"/>
      <c r="K32" s="102"/>
      <c r="L32" s="4">
        <f t="shared" si="0"/>
        <v>0</v>
      </c>
      <c r="M32" s="28"/>
      <c r="N32" s="78">
        <f t="shared" si="1"/>
        <v>0</v>
      </c>
      <c r="O32" s="78">
        <f t="shared" si="2"/>
        <v>0</v>
      </c>
      <c r="P32" s="78">
        <f t="shared" si="3"/>
        <v>0</v>
      </c>
      <c r="Q32" s="78">
        <f t="shared" si="4"/>
        <v>0</v>
      </c>
      <c r="R32" s="78">
        <f t="shared" si="5"/>
        <v>0</v>
      </c>
      <c r="S32" s="78">
        <f t="shared" si="6"/>
        <v>0</v>
      </c>
      <c r="T32" s="19">
        <f t="shared" si="7"/>
        <v>0</v>
      </c>
      <c r="U32" s="4">
        <f t="shared" si="8"/>
        <v>0</v>
      </c>
      <c r="V32" s="22"/>
    </row>
    <row r="33" spans="1:22" ht="12.75">
      <c r="A33" s="16"/>
      <c r="B33" s="101"/>
      <c r="C33" s="7"/>
      <c r="D33" s="7"/>
      <c r="E33" s="9"/>
      <c r="F33" s="102"/>
      <c r="G33" s="102"/>
      <c r="H33" s="102"/>
      <c r="I33" s="102"/>
      <c r="J33" s="102"/>
      <c r="K33" s="102"/>
      <c r="L33" s="4">
        <f t="shared" si="0"/>
        <v>0</v>
      </c>
      <c r="M33" s="28"/>
      <c r="N33" s="78">
        <f t="shared" si="1"/>
        <v>0</v>
      </c>
      <c r="O33" s="78">
        <f t="shared" si="2"/>
        <v>0</v>
      </c>
      <c r="P33" s="78">
        <f t="shared" si="3"/>
        <v>0</v>
      </c>
      <c r="Q33" s="78">
        <f t="shared" si="4"/>
        <v>0</v>
      </c>
      <c r="R33" s="78">
        <f t="shared" si="5"/>
        <v>0</v>
      </c>
      <c r="S33" s="78">
        <f t="shared" si="6"/>
        <v>0</v>
      </c>
      <c r="T33" s="19">
        <f t="shared" si="7"/>
        <v>0</v>
      </c>
      <c r="U33" s="4">
        <f t="shared" si="8"/>
        <v>0</v>
      </c>
      <c r="V33" s="22"/>
    </row>
    <row r="34" spans="1:22" ht="12.75">
      <c r="A34" s="112"/>
      <c r="B34" s="103"/>
      <c r="C34" s="7"/>
      <c r="D34" s="7"/>
      <c r="E34" s="9"/>
      <c r="F34" s="102"/>
      <c r="G34" s="102"/>
      <c r="H34" s="102"/>
      <c r="I34" s="102"/>
      <c r="J34" s="102"/>
      <c r="K34" s="102"/>
      <c r="L34" s="4">
        <f t="shared" si="0"/>
        <v>0</v>
      </c>
      <c r="M34" s="28"/>
      <c r="N34" s="78">
        <f t="shared" si="1"/>
        <v>0</v>
      </c>
      <c r="O34" s="78">
        <f t="shared" si="2"/>
        <v>0</v>
      </c>
      <c r="P34" s="78">
        <f t="shared" si="3"/>
        <v>0</v>
      </c>
      <c r="Q34" s="78">
        <f t="shared" si="4"/>
        <v>0</v>
      </c>
      <c r="R34" s="78">
        <f t="shared" si="5"/>
        <v>0</v>
      </c>
      <c r="S34" s="78">
        <f t="shared" si="6"/>
        <v>0</v>
      </c>
      <c r="T34" s="19">
        <f t="shared" si="7"/>
        <v>0</v>
      </c>
      <c r="U34" s="4">
        <f t="shared" si="8"/>
        <v>0</v>
      </c>
      <c r="V34" s="22"/>
    </row>
    <row r="35" spans="1:22" ht="12.75">
      <c r="A35" s="112"/>
      <c r="B35" s="103"/>
      <c r="C35" s="7"/>
      <c r="D35" s="7"/>
      <c r="E35" s="9"/>
      <c r="F35" s="102"/>
      <c r="G35" s="102"/>
      <c r="H35" s="102"/>
      <c r="I35" s="102"/>
      <c r="J35" s="102"/>
      <c r="K35" s="102"/>
      <c r="L35" s="4">
        <f aca="true" t="shared" si="9" ref="L35:L43">V35*100/(100+M35)</f>
        <v>0</v>
      </c>
      <c r="M35" s="28"/>
      <c r="N35" s="78">
        <f aca="true" t="shared" si="10" ref="N35:N43">IF(M35=21,L35,0)</f>
        <v>0</v>
      </c>
      <c r="O35" s="78">
        <f aca="true" t="shared" si="11" ref="O35:O43">IF(M35=21,L35*M35/100,0)</f>
        <v>0</v>
      </c>
      <c r="P35" s="78">
        <f aca="true" t="shared" si="12" ref="P35:P43">IF(M35=10,L35,0)</f>
        <v>0</v>
      </c>
      <c r="Q35" s="78">
        <f aca="true" t="shared" si="13" ref="Q35:Q43">IF(M35=4,L35,0)</f>
        <v>0</v>
      </c>
      <c r="R35" s="78">
        <f aca="true" t="shared" si="14" ref="R35:R43">IF(M35=4,L35*M35/100,0)</f>
        <v>0</v>
      </c>
      <c r="S35" s="78">
        <f aca="true" t="shared" si="15" ref="S35:S43">IF(M35=10,L35*M35/100,0)</f>
        <v>0</v>
      </c>
      <c r="T35" s="19">
        <f aca="true" t="shared" si="16" ref="T35:T43">IF(M35=0,L35,0)</f>
        <v>0</v>
      </c>
      <c r="U35" s="4">
        <f aca="true" t="shared" si="17" ref="U35:U43">L35*M35/100</f>
        <v>0</v>
      </c>
      <c r="V35" s="22"/>
    </row>
    <row r="36" spans="1:22" ht="12.75">
      <c r="A36" s="112"/>
      <c r="B36" s="103"/>
      <c r="C36" s="7"/>
      <c r="D36" s="7"/>
      <c r="E36" s="9"/>
      <c r="F36" s="102"/>
      <c r="G36" s="102"/>
      <c r="H36" s="102"/>
      <c r="I36" s="102"/>
      <c r="J36" s="102"/>
      <c r="K36" s="102"/>
      <c r="L36" s="4">
        <f t="shared" si="9"/>
        <v>0</v>
      </c>
      <c r="M36" s="28"/>
      <c r="N36" s="78">
        <f t="shared" si="10"/>
        <v>0</v>
      </c>
      <c r="O36" s="78">
        <f t="shared" si="11"/>
        <v>0</v>
      </c>
      <c r="P36" s="78">
        <f t="shared" si="12"/>
        <v>0</v>
      </c>
      <c r="Q36" s="78">
        <f t="shared" si="13"/>
        <v>0</v>
      </c>
      <c r="R36" s="78">
        <f t="shared" si="14"/>
        <v>0</v>
      </c>
      <c r="S36" s="78">
        <f t="shared" si="15"/>
        <v>0</v>
      </c>
      <c r="T36" s="19">
        <f t="shared" si="16"/>
        <v>0</v>
      </c>
      <c r="U36" s="4">
        <f t="shared" si="17"/>
        <v>0</v>
      </c>
      <c r="V36" s="22"/>
    </row>
    <row r="37" spans="1:22" ht="12.75">
      <c r="A37" s="112"/>
      <c r="B37" s="103"/>
      <c r="C37" s="7"/>
      <c r="D37" s="7"/>
      <c r="E37" s="9"/>
      <c r="F37" s="102"/>
      <c r="G37" s="102"/>
      <c r="H37" s="102"/>
      <c r="I37" s="102"/>
      <c r="J37" s="102"/>
      <c r="K37" s="102"/>
      <c r="L37" s="4">
        <f t="shared" si="9"/>
        <v>0</v>
      </c>
      <c r="M37" s="28"/>
      <c r="N37" s="78">
        <f t="shared" si="10"/>
        <v>0</v>
      </c>
      <c r="O37" s="78">
        <f t="shared" si="11"/>
        <v>0</v>
      </c>
      <c r="P37" s="78">
        <f t="shared" si="12"/>
        <v>0</v>
      </c>
      <c r="Q37" s="78">
        <f t="shared" si="13"/>
        <v>0</v>
      </c>
      <c r="R37" s="78">
        <f t="shared" si="14"/>
        <v>0</v>
      </c>
      <c r="S37" s="78">
        <f t="shared" si="15"/>
        <v>0</v>
      </c>
      <c r="T37" s="19">
        <f t="shared" si="16"/>
        <v>0</v>
      </c>
      <c r="U37" s="4">
        <f t="shared" si="17"/>
        <v>0</v>
      </c>
      <c r="V37" s="22"/>
    </row>
    <row r="38" spans="1:22" ht="12.75">
      <c r="A38" s="112"/>
      <c r="B38" s="103"/>
      <c r="C38" s="7"/>
      <c r="D38" s="7"/>
      <c r="E38" s="9"/>
      <c r="F38" s="102"/>
      <c r="G38" s="102"/>
      <c r="H38" s="102"/>
      <c r="I38" s="102"/>
      <c r="J38" s="102"/>
      <c r="K38" s="102"/>
      <c r="L38" s="4">
        <f t="shared" si="9"/>
        <v>0</v>
      </c>
      <c r="M38" s="28"/>
      <c r="N38" s="78">
        <f t="shared" si="10"/>
        <v>0</v>
      </c>
      <c r="O38" s="78">
        <f t="shared" si="11"/>
        <v>0</v>
      </c>
      <c r="P38" s="78">
        <f t="shared" si="12"/>
        <v>0</v>
      </c>
      <c r="Q38" s="78">
        <f t="shared" si="13"/>
        <v>0</v>
      </c>
      <c r="R38" s="78">
        <f t="shared" si="14"/>
        <v>0</v>
      </c>
      <c r="S38" s="78">
        <f t="shared" si="15"/>
        <v>0</v>
      </c>
      <c r="T38" s="19">
        <f t="shared" si="16"/>
        <v>0</v>
      </c>
      <c r="U38" s="4">
        <f t="shared" si="17"/>
        <v>0</v>
      </c>
      <c r="V38" s="22"/>
    </row>
    <row r="39" spans="1:22" ht="12.75">
      <c r="A39" s="112"/>
      <c r="B39" s="103"/>
      <c r="C39" s="7"/>
      <c r="D39" s="7"/>
      <c r="E39" s="9"/>
      <c r="F39" s="102"/>
      <c r="G39" s="102"/>
      <c r="H39" s="102"/>
      <c r="I39" s="102"/>
      <c r="J39" s="102"/>
      <c r="K39" s="102"/>
      <c r="L39" s="4">
        <f t="shared" si="9"/>
        <v>0</v>
      </c>
      <c r="M39" s="28"/>
      <c r="N39" s="78">
        <f t="shared" si="10"/>
        <v>0</v>
      </c>
      <c r="O39" s="78">
        <f t="shared" si="11"/>
        <v>0</v>
      </c>
      <c r="P39" s="78">
        <f t="shared" si="12"/>
        <v>0</v>
      </c>
      <c r="Q39" s="78">
        <f t="shared" si="13"/>
        <v>0</v>
      </c>
      <c r="R39" s="78">
        <f t="shared" si="14"/>
        <v>0</v>
      </c>
      <c r="S39" s="78">
        <f t="shared" si="15"/>
        <v>0</v>
      </c>
      <c r="T39" s="19">
        <f t="shared" si="16"/>
        <v>0</v>
      </c>
      <c r="U39" s="4">
        <f t="shared" si="17"/>
        <v>0</v>
      </c>
      <c r="V39" s="22"/>
    </row>
    <row r="40" spans="1:22" ht="12.75">
      <c r="A40" s="112"/>
      <c r="B40" s="103"/>
      <c r="C40" s="7"/>
      <c r="D40" s="7"/>
      <c r="E40" s="9"/>
      <c r="F40" s="102"/>
      <c r="G40" s="102"/>
      <c r="H40" s="102"/>
      <c r="I40" s="102"/>
      <c r="J40" s="102"/>
      <c r="K40" s="102"/>
      <c r="L40" s="4">
        <f t="shared" si="9"/>
        <v>0</v>
      </c>
      <c r="M40" s="28"/>
      <c r="N40" s="78">
        <f t="shared" si="10"/>
        <v>0</v>
      </c>
      <c r="O40" s="78">
        <f t="shared" si="11"/>
        <v>0</v>
      </c>
      <c r="P40" s="78">
        <f t="shared" si="12"/>
        <v>0</v>
      </c>
      <c r="Q40" s="78">
        <f t="shared" si="13"/>
        <v>0</v>
      </c>
      <c r="R40" s="78">
        <f t="shared" si="14"/>
        <v>0</v>
      </c>
      <c r="S40" s="78">
        <f t="shared" si="15"/>
        <v>0</v>
      </c>
      <c r="T40" s="19">
        <f t="shared" si="16"/>
        <v>0</v>
      </c>
      <c r="U40" s="4">
        <f t="shared" si="17"/>
        <v>0</v>
      </c>
      <c r="V40" s="22"/>
    </row>
    <row r="41" spans="1:22" ht="12.75">
      <c r="A41" s="112"/>
      <c r="B41" s="103"/>
      <c r="C41" s="7"/>
      <c r="D41" s="7"/>
      <c r="E41" s="9"/>
      <c r="F41" s="102"/>
      <c r="G41" s="102"/>
      <c r="H41" s="102"/>
      <c r="I41" s="102"/>
      <c r="J41" s="102"/>
      <c r="K41" s="102"/>
      <c r="L41" s="4">
        <f t="shared" si="9"/>
        <v>0</v>
      </c>
      <c r="M41" s="28"/>
      <c r="N41" s="78">
        <f t="shared" si="10"/>
        <v>0</v>
      </c>
      <c r="O41" s="78">
        <f t="shared" si="11"/>
        <v>0</v>
      </c>
      <c r="P41" s="78">
        <f t="shared" si="12"/>
        <v>0</v>
      </c>
      <c r="Q41" s="78">
        <f t="shared" si="13"/>
        <v>0</v>
      </c>
      <c r="R41" s="78">
        <f t="shared" si="14"/>
        <v>0</v>
      </c>
      <c r="S41" s="78">
        <f t="shared" si="15"/>
        <v>0</v>
      </c>
      <c r="T41" s="19">
        <f t="shared" si="16"/>
        <v>0</v>
      </c>
      <c r="U41" s="4">
        <f t="shared" si="17"/>
        <v>0</v>
      </c>
      <c r="V41" s="22"/>
    </row>
    <row r="42" spans="1:22" ht="12.75">
      <c r="A42" s="112"/>
      <c r="B42" s="103"/>
      <c r="C42" s="7"/>
      <c r="D42" s="7"/>
      <c r="E42" s="9"/>
      <c r="F42" s="102"/>
      <c r="G42" s="102"/>
      <c r="H42" s="102"/>
      <c r="I42" s="102"/>
      <c r="J42" s="102"/>
      <c r="K42" s="102"/>
      <c r="L42" s="4">
        <f t="shared" si="9"/>
        <v>0</v>
      </c>
      <c r="M42" s="28"/>
      <c r="N42" s="78">
        <f t="shared" si="10"/>
        <v>0</v>
      </c>
      <c r="O42" s="78">
        <f t="shared" si="11"/>
        <v>0</v>
      </c>
      <c r="P42" s="78">
        <f t="shared" si="12"/>
        <v>0</v>
      </c>
      <c r="Q42" s="78">
        <f t="shared" si="13"/>
        <v>0</v>
      </c>
      <c r="R42" s="78">
        <f t="shared" si="14"/>
        <v>0</v>
      </c>
      <c r="S42" s="78">
        <f t="shared" si="15"/>
        <v>0</v>
      </c>
      <c r="T42" s="19">
        <f t="shared" si="16"/>
        <v>0</v>
      </c>
      <c r="U42" s="4">
        <f t="shared" si="17"/>
        <v>0</v>
      </c>
      <c r="V42" s="22"/>
    </row>
    <row r="43" spans="1:22" ht="12.75">
      <c r="A43" s="112"/>
      <c r="B43" s="103"/>
      <c r="C43" s="7"/>
      <c r="D43" s="7"/>
      <c r="E43" s="9"/>
      <c r="F43" s="102"/>
      <c r="G43" s="102"/>
      <c r="H43" s="102"/>
      <c r="I43" s="102"/>
      <c r="J43" s="102"/>
      <c r="K43" s="102"/>
      <c r="L43" s="4">
        <f t="shared" si="9"/>
        <v>0</v>
      </c>
      <c r="M43" s="28"/>
      <c r="N43" s="78">
        <f t="shared" si="10"/>
        <v>0</v>
      </c>
      <c r="O43" s="78">
        <f t="shared" si="11"/>
        <v>0</v>
      </c>
      <c r="P43" s="78">
        <f t="shared" si="12"/>
        <v>0</v>
      </c>
      <c r="Q43" s="78">
        <f t="shared" si="13"/>
        <v>0</v>
      </c>
      <c r="R43" s="78">
        <f t="shared" si="14"/>
        <v>0</v>
      </c>
      <c r="S43" s="78">
        <f t="shared" si="15"/>
        <v>0</v>
      </c>
      <c r="T43" s="19">
        <f t="shared" si="16"/>
        <v>0</v>
      </c>
      <c r="U43" s="4">
        <f t="shared" si="17"/>
        <v>0</v>
      </c>
      <c r="V43" s="22"/>
    </row>
    <row r="44" spans="1:22" ht="12.75">
      <c r="A44" s="112"/>
      <c r="B44" s="103"/>
      <c r="C44" s="7"/>
      <c r="D44" s="7"/>
      <c r="E44" s="9"/>
      <c r="F44" s="102"/>
      <c r="G44" s="102"/>
      <c r="H44" s="102"/>
      <c r="I44" s="102"/>
      <c r="J44" s="102"/>
      <c r="K44" s="102"/>
      <c r="L44" s="4">
        <f t="shared" si="0"/>
        <v>0</v>
      </c>
      <c r="M44" s="28"/>
      <c r="N44" s="78">
        <f t="shared" si="1"/>
        <v>0</v>
      </c>
      <c r="O44" s="78">
        <f t="shared" si="2"/>
        <v>0</v>
      </c>
      <c r="P44" s="78">
        <f t="shared" si="3"/>
        <v>0</v>
      </c>
      <c r="Q44" s="78">
        <f t="shared" si="4"/>
        <v>0</v>
      </c>
      <c r="R44" s="78">
        <f t="shared" si="5"/>
        <v>0</v>
      </c>
      <c r="S44" s="78">
        <f t="shared" si="6"/>
        <v>0</v>
      </c>
      <c r="T44" s="19">
        <f t="shared" si="7"/>
        <v>0</v>
      </c>
      <c r="U44" s="4">
        <f>L44*M44/100</f>
        <v>0</v>
      </c>
      <c r="V44" s="22"/>
    </row>
    <row r="45" spans="1:22" ht="12.75">
      <c r="A45" s="112"/>
      <c r="B45" s="103"/>
      <c r="C45" s="7"/>
      <c r="D45" s="7"/>
      <c r="E45" s="9"/>
      <c r="F45" s="102"/>
      <c r="G45" s="102"/>
      <c r="H45" s="102"/>
      <c r="I45" s="102"/>
      <c r="J45" s="102"/>
      <c r="K45" s="102"/>
      <c r="L45" s="4">
        <f t="shared" si="0"/>
        <v>0</v>
      </c>
      <c r="M45" s="28"/>
      <c r="N45" s="78">
        <f t="shared" si="1"/>
        <v>0</v>
      </c>
      <c r="O45" s="78">
        <f t="shared" si="2"/>
        <v>0</v>
      </c>
      <c r="P45" s="78">
        <f t="shared" si="3"/>
        <v>0</v>
      </c>
      <c r="Q45" s="78">
        <f t="shared" si="4"/>
        <v>0</v>
      </c>
      <c r="R45" s="78">
        <f t="shared" si="5"/>
        <v>0</v>
      </c>
      <c r="S45" s="78">
        <f t="shared" si="6"/>
        <v>0</v>
      </c>
      <c r="T45" s="19">
        <f t="shared" si="7"/>
        <v>0</v>
      </c>
      <c r="U45" s="4">
        <f t="shared" si="8"/>
        <v>0</v>
      </c>
      <c r="V45" s="22"/>
    </row>
    <row r="46" spans="1:22" ht="13.5" thickBot="1">
      <c r="A46" s="112"/>
      <c r="B46" s="103"/>
      <c r="C46" s="7"/>
      <c r="D46" s="7"/>
      <c r="E46" s="9"/>
      <c r="F46" s="104"/>
      <c r="G46" s="105"/>
      <c r="H46" s="105"/>
      <c r="I46" s="105"/>
      <c r="J46" s="105"/>
      <c r="K46" s="105"/>
      <c r="L46" s="30">
        <f t="shared" si="0"/>
        <v>0</v>
      </c>
      <c r="M46" s="29"/>
      <c r="N46" s="78">
        <f t="shared" si="1"/>
        <v>0</v>
      </c>
      <c r="O46" s="78">
        <f t="shared" si="2"/>
        <v>0</v>
      </c>
      <c r="P46" s="78">
        <f t="shared" si="3"/>
        <v>0</v>
      </c>
      <c r="Q46" s="78">
        <f t="shared" si="4"/>
        <v>0</v>
      </c>
      <c r="R46" s="78">
        <f t="shared" si="5"/>
        <v>0</v>
      </c>
      <c r="S46" s="78">
        <f t="shared" si="6"/>
        <v>0</v>
      </c>
      <c r="T46" s="79">
        <f t="shared" si="7"/>
        <v>0</v>
      </c>
      <c r="U46" s="10">
        <f t="shared" si="8"/>
        <v>0</v>
      </c>
      <c r="V46" s="23"/>
    </row>
    <row r="47" spans="1:22" ht="14.25" thickBot="1" thickTop="1">
      <c r="A47" s="80"/>
      <c r="B47" s="81"/>
      <c r="C47" s="60"/>
      <c r="D47" s="60"/>
      <c r="E47" s="82"/>
      <c r="F47" s="83">
        <f aca="true" t="shared" si="18" ref="F47:L47">SUM(F6:F46)</f>
        <v>0</v>
      </c>
      <c r="G47" s="83">
        <f t="shared" si="18"/>
        <v>0</v>
      </c>
      <c r="H47" s="83">
        <f t="shared" si="18"/>
        <v>0</v>
      </c>
      <c r="I47" s="83">
        <f t="shared" si="18"/>
        <v>0</v>
      </c>
      <c r="J47" s="83">
        <f t="shared" si="18"/>
        <v>0</v>
      </c>
      <c r="K47" s="83">
        <f t="shared" si="18"/>
        <v>0</v>
      </c>
      <c r="L47" s="5">
        <f t="shared" si="18"/>
        <v>0</v>
      </c>
      <c r="M47" s="60"/>
      <c r="N47" s="84">
        <f aca="true" t="shared" si="19" ref="N47:V47">SUM(N6:N46)</f>
        <v>0</v>
      </c>
      <c r="O47" s="84">
        <f t="shared" si="19"/>
        <v>0</v>
      </c>
      <c r="P47" s="84">
        <f t="shared" si="19"/>
        <v>0</v>
      </c>
      <c r="Q47" s="84">
        <f>SUM(Q6:Q46)</f>
        <v>0</v>
      </c>
      <c r="R47" s="84">
        <f>SUM(R6:R46)</f>
        <v>0</v>
      </c>
      <c r="S47" s="84">
        <f t="shared" si="19"/>
        <v>0</v>
      </c>
      <c r="T47" s="84">
        <f t="shared" si="19"/>
        <v>0</v>
      </c>
      <c r="U47" s="5">
        <f t="shared" si="19"/>
        <v>0</v>
      </c>
      <c r="V47" s="3">
        <f t="shared" si="19"/>
        <v>0</v>
      </c>
    </row>
    <row r="48" spans="1:22" ht="12.75">
      <c r="A48" s="64"/>
      <c r="B48" s="85"/>
      <c r="C48" s="20"/>
      <c r="D48" s="20"/>
      <c r="E48" s="20"/>
      <c r="F48" s="20"/>
      <c r="G48" s="20"/>
      <c r="H48" s="20"/>
      <c r="I48" s="20" t="s">
        <v>60</v>
      </c>
      <c r="J48" s="20"/>
      <c r="K48" s="20"/>
      <c r="L48" s="19">
        <f>F47+G47+H47+I47+J47+K47</f>
        <v>0</v>
      </c>
      <c r="M48" s="20"/>
      <c r="N48" s="19"/>
      <c r="O48" s="19"/>
      <c r="P48" s="19"/>
      <c r="Q48" s="19"/>
      <c r="R48" s="19"/>
      <c r="S48" s="19"/>
      <c r="T48" s="19"/>
      <c r="U48" s="19"/>
      <c r="V48" s="19"/>
    </row>
    <row r="49" spans="12:22" ht="12.75">
      <c r="L49" s="18" t="s">
        <v>17</v>
      </c>
      <c r="N49" s="1" t="s">
        <v>18</v>
      </c>
      <c r="V49" s="18" t="s">
        <v>18</v>
      </c>
    </row>
    <row r="50" spans="6:22" ht="12.75">
      <c r="F50" s="1" t="s">
        <v>79</v>
      </c>
      <c r="L50" s="107">
        <f>Q47</f>
        <v>0</v>
      </c>
      <c r="U50" s="108">
        <v>0.04</v>
      </c>
      <c r="V50" s="107">
        <f>R47</f>
        <v>0</v>
      </c>
    </row>
    <row r="51" spans="6:22" ht="12.75">
      <c r="F51" s="1" t="s">
        <v>75</v>
      </c>
      <c r="L51" s="109">
        <f>N47</f>
        <v>0</v>
      </c>
      <c r="U51" s="108">
        <v>0.21</v>
      </c>
      <c r="V51" s="109">
        <f>O47</f>
        <v>0</v>
      </c>
    </row>
    <row r="52" spans="6:22" ht="12.75">
      <c r="F52" s="1" t="s">
        <v>76</v>
      </c>
      <c r="L52" s="109">
        <f>P47</f>
        <v>0</v>
      </c>
      <c r="U52" s="108">
        <v>0.1</v>
      </c>
      <c r="V52" s="109">
        <f>S47</f>
        <v>0</v>
      </c>
    </row>
    <row r="53" spans="6:22" ht="12.75">
      <c r="F53" s="1" t="s">
        <v>16</v>
      </c>
      <c r="K53" s="21"/>
      <c r="L53" s="110">
        <f>T47</f>
        <v>0</v>
      </c>
      <c r="M53" s="21"/>
      <c r="N53" s="21"/>
      <c r="O53" s="21"/>
      <c r="P53" s="21"/>
      <c r="Q53" s="21"/>
      <c r="R53" s="21"/>
      <c r="S53" s="21"/>
      <c r="T53" s="21"/>
      <c r="U53" s="21" t="s">
        <v>19</v>
      </c>
      <c r="V53" s="21"/>
    </row>
    <row r="54" spans="9:22" ht="12.75">
      <c r="I54" s="1" t="s">
        <v>65</v>
      </c>
      <c r="L54" s="109">
        <f>SUM(L50:L52)</f>
        <v>0</v>
      </c>
      <c r="V54" s="111">
        <f>SUM(V50:V53)</f>
        <v>0</v>
      </c>
    </row>
    <row r="55" spans="9:12" ht="12.75">
      <c r="I55" s="1" t="s">
        <v>80</v>
      </c>
      <c r="L55" s="111">
        <f>L54+L53</f>
        <v>0</v>
      </c>
    </row>
    <row r="56" ht="12.75"/>
    <row r="57" ht="12.75">
      <c r="C57" s="1" t="s">
        <v>39</v>
      </c>
    </row>
    <row r="58" spans="8:13" ht="13.5" thickBot="1">
      <c r="H58" s="1" t="s">
        <v>71</v>
      </c>
      <c r="M58" s="1" t="s">
        <v>40</v>
      </c>
    </row>
    <row r="59" spans="1:22" ht="13.5" thickBot="1">
      <c r="A59" s="70" t="s">
        <v>0</v>
      </c>
      <c r="B59" s="71" t="s">
        <v>1</v>
      </c>
      <c r="C59" s="71" t="s">
        <v>2</v>
      </c>
      <c r="D59" s="71" t="s">
        <v>3</v>
      </c>
      <c r="E59" s="86" t="s">
        <v>13</v>
      </c>
      <c r="F59" s="86"/>
      <c r="G59" s="86"/>
      <c r="H59" s="86" t="s">
        <v>68</v>
      </c>
      <c r="I59" s="86" t="s">
        <v>61</v>
      </c>
      <c r="J59" s="86" t="s">
        <v>62</v>
      </c>
      <c r="K59" s="86"/>
      <c r="L59" s="87" t="s">
        <v>4</v>
      </c>
      <c r="M59" s="88" t="s">
        <v>10</v>
      </c>
      <c r="N59" s="87"/>
      <c r="O59" s="87"/>
      <c r="P59" s="87"/>
      <c r="Q59" s="87"/>
      <c r="R59" s="87"/>
      <c r="S59" s="87"/>
      <c r="T59" s="87"/>
      <c r="U59" s="87" t="s">
        <v>31</v>
      </c>
      <c r="V59" s="45" t="s">
        <v>7</v>
      </c>
    </row>
    <row r="60" spans="1:22" ht="13.5" thickTop="1">
      <c r="A60" s="89"/>
      <c r="B60" s="24">
        <v>42370</v>
      </c>
      <c r="C60" s="90"/>
      <c r="D60" s="90"/>
      <c r="E60" s="90"/>
      <c r="F60" s="100">
        <f>DAYS360(B60,K60)</f>
        <v>360</v>
      </c>
      <c r="G60" s="90"/>
      <c r="H60" s="27">
        <v>10</v>
      </c>
      <c r="I60" s="90"/>
      <c r="J60" s="90"/>
      <c r="K60" s="47">
        <v>42735</v>
      </c>
      <c r="L60" s="90">
        <f>L61+L62</f>
        <v>0</v>
      </c>
      <c r="M60" s="89">
        <v>21</v>
      </c>
      <c r="N60" s="90"/>
      <c r="O60" s="90"/>
      <c r="P60" s="90"/>
      <c r="Q60" s="90"/>
      <c r="R60" s="90"/>
      <c r="S60" s="90"/>
      <c r="T60" s="90"/>
      <c r="U60" s="90">
        <f>L62*M60/100</f>
        <v>0</v>
      </c>
      <c r="V60" s="91">
        <f>L62+U60</f>
        <v>0</v>
      </c>
    </row>
    <row r="61" spans="1:22" ht="12.75">
      <c r="A61" s="92"/>
      <c r="B61" s="20"/>
      <c r="C61" s="20" t="s">
        <v>41</v>
      </c>
      <c r="D61" s="20"/>
      <c r="E61" s="20"/>
      <c r="F61" s="20"/>
      <c r="G61" s="20"/>
      <c r="H61" s="20"/>
      <c r="I61" s="93">
        <f>F60/360*H60/100*L60</f>
        <v>0</v>
      </c>
      <c r="J61" s="93">
        <f>L60-I61</f>
        <v>0</v>
      </c>
      <c r="K61" s="94" t="s">
        <v>19</v>
      </c>
      <c r="L61" s="33"/>
      <c r="M61" s="92"/>
      <c r="N61" s="20"/>
      <c r="O61" s="20"/>
      <c r="P61" s="20"/>
      <c r="Q61" s="20"/>
      <c r="R61" s="20"/>
      <c r="S61" s="20"/>
      <c r="T61" s="20"/>
      <c r="U61" s="20"/>
      <c r="V61" s="77"/>
    </row>
    <row r="62" spans="1:22" ht="12.75">
      <c r="A62" s="92"/>
      <c r="B62" s="20"/>
      <c r="C62" s="20"/>
      <c r="D62" s="20" t="s">
        <v>42</v>
      </c>
      <c r="E62" s="20"/>
      <c r="F62" s="20"/>
      <c r="G62" s="20"/>
      <c r="H62" s="20"/>
      <c r="I62" s="95">
        <f>L60*H60/100</f>
        <v>0</v>
      </c>
      <c r="J62" s="93">
        <f>J61-I62</f>
        <v>0</v>
      </c>
      <c r="K62" s="94" t="s">
        <v>81</v>
      </c>
      <c r="L62" s="33"/>
      <c r="M62" s="92"/>
      <c r="N62" s="20"/>
      <c r="O62" s="20"/>
      <c r="P62" s="20"/>
      <c r="Q62" s="20"/>
      <c r="R62" s="20"/>
      <c r="S62" s="20"/>
      <c r="T62" s="20"/>
      <c r="U62" s="20"/>
      <c r="V62" s="77"/>
    </row>
    <row r="63" spans="1:22" ht="12.75">
      <c r="A63" s="92"/>
      <c r="B63" s="20"/>
      <c r="C63" s="20"/>
      <c r="D63" s="20" t="s">
        <v>43</v>
      </c>
      <c r="E63" s="20"/>
      <c r="F63" s="20"/>
      <c r="G63" s="20"/>
      <c r="H63" s="20"/>
      <c r="I63" s="95">
        <f>IF(J62&gt;I62,I62,J62)</f>
        <v>0</v>
      </c>
      <c r="J63" s="93">
        <f aca="true" t="shared" si="20" ref="J63:J73">J62-I63</f>
        <v>0</v>
      </c>
      <c r="K63" s="20"/>
      <c r="L63" s="20"/>
      <c r="M63" s="92"/>
      <c r="N63" s="20"/>
      <c r="O63" s="20"/>
      <c r="P63" s="20"/>
      <c r="Q63" s="20"/>
      <c r="R63" s="20"/>
      <c r="S63" s="20"/>
      <c r="T63" s="20"/>
      <c r="U63" s="20"/>
      <c r="V63" s="77"/>
    </row>
    <row r="64" spans="1:22" ht="12.75">
      <c r="A64" s="92"/>
      <c r="B64" s="20"/>
      <c r="C64" s="20"/>
      <c r="D64" s="96" t="s">
        <v>44</v>
      </c>
      <c r="E64" s="20"/>
      <c r="F64" s="20"/>
      <c r="G64" s="20"/>
      <c r="H64" s="20"/>
      <c r="I64" s="95">
        <f aca="true" t="shared" si="21" ref="I64:I73">IF(J63&gt;I63,I63,J63)</f>
        <v>0</v>
      </c>
      <c r="J64" s="93">
        <f t="shared" si="20"/>
        <v>0</v>
      </c>
      <c r="K64" s="20"/>
      <c r="L64" s="20"/>
      <c r="M64" s="92"/>
      <c r="N64" s="20"/>
      <c r="O64" s="20"/>
      <c r="P64" s="20"/>
      <c r="Q64" s="20"/>
      <c r="R64" s="20"/>
      <c r="S64" s="20"/>
      <c r="T64" s="20"/>
      <c r="U64" s="20"/>
      <c r="V64" s="77"/>
    </row>
    <row r="65" spans="1:22" ht="12.75">
      <c r="A65" s="92"/>
      <c r="B65" s="20"/>
      <c r="C65" s="20"/>
      <c r="D65" s="96" t="s">
        <v>45</v>
      </c>
      <c r="E65" s="20"/>
      <c r="F65" s="20"/>
      <c r="G65" s="20"/>
      <c r="H65" s="20"/>
      <c r="I65" s="95">
        <f t="shared" si="21"/>
        <v>0</v>
      </c>
      <c r="J65" s="93">
        <f t="shared" si="20"/>
        <v>0</v>
      </c>
      <c r="K65" s="20"/>
      <c r="L65" s="20"/>
      <c r="M65" s="92"/>
      <c r="N65" s="20"/>
      <c r="O65" s="20"/>
      <c r="P65" s="20"/>
      <c r="Q65" s="20"/>
      <c r="R65" s="20"/>
      <c r="S65" s="20"/>
      <c r="T65" s="20"/>
      <c r="U65" s="20"/>
      <c r="V65" s="77"/>
    </row>
    <row r="66" spans="1:22" ht="13.5" thickBot="1">
      <c r="A66" s="20"/>
      <c r="B66" s="20"/>
      <c r="C66" s="20"/>
      <c r="D66" s="20" t="s">
        <v>46</v>
      </c>
      <c r="E66" s="20"/>
      <c r="F66" s="20"/>
      <c r="G66" s="20"/>
      <c r="H66" s="20"/>
      <c r="I66" s="95">
        <f t="shared" si="21"/>
        <v>0</v>
      </c>
      <c r="J66" s="93">
        <f t="shared" si="20"/>
        <v>0</v>
      </c>
      <c r="K66" s="20"/>
      <c r="L66" s="20"/>
      <c r="M66" s="97"/>
      <c r="N66" s="98"/>
      <c r="O66" s="98"/>
      <c r="P66" s="98"/>
      <c r="Q66" s="98"/>
      <c r="R66" s="98"/>
      <c r="S66" s="98"/>
      <c r="T66" s="98"/>
      <c r="U66" s="98"/>
      <c r="V66" s="82"/>
    </row>
    <row r="67" spans="4:10" ht="12.75">
      <c r="D67" s="96" t="s">
        <v>63</v>
      </c>
      <c r="I67" s="95">
        <f t="shared" si="21"/>
        <v>0</v>
      </c>
      <c r="J67" s="93">
        <f t="shared" si="20"/>
        <v>0</v>
      </c>
    </row>
    <row r="68" spans="4:10" ht="12.75">
      <c r="D68" s="99" t="s">
        <v>64</v>
      </c>
      <c r="I68" s="95">
        <f t="shared" si="21"/>
        <v>0</v>
      </c>
      <c r="J68" s="93">
        <f t="shared" si="20"/>
        <v>0</v>
      </c>
    </row>
    <row r="69" spans="4:10" ht="12.75">
      <c r="D69" s="96" t="s">
        <v>66</v>
      </c>
      <c r="I69" s="95">
        <f t="shared" si="21"/>
        <v>0</v>
      </c>
      <c r="J69" s="93">
        <f t="shared" si="20"/>
        <v>0</v>
      </c>
    </row>
    <row r="70" spans="4:10" ht="12.75">
      <c r="D70" s="96" t="s">
        <v>67</v>
      </c>
      <c r="I70" s="95">
        <f t="shared" si="21"/>
        <v>0</v>
      </c>
      <c r="J70" s="93">
        <f t="shared" si="20"/>
        <v>0</v>
      </c>
    </row>
    <row r="71" spans="4:10" ht="12.75">
      <c r="D71" s="96" t="s">
        <v>72</v>
      </c>
      <c r="I71" s="95">
        <f t="shared" si="21"/>
        <v>0</v>
      </c>
      <c r="J71" s="93">
        <f t="shared" si="20"/>
        <v>0</v>
      </c>
    </row>
    <row r="72" spans="4:10" ht="12.75">
      <c r="D72" s="96" t="s">
        <v>73</v>
      </c>
      <c r="I72" s="95">
        <f t="shared" si="21"/>
        <v>0</v>
      </c>
      <c r="J72" s="93">
        <f t="shared" si="20"/>
        <v>0</v>
      </c>
    </row>
    <row r="73" spans="4:10" ht="12.75">
      <c r="D73" s="96" t="s">
        <v>74</v>
      </c>
      <c r="I73" s="95">
        <f t="shared" si="21"/>
        <v>0</v>
      </c>
      <c r="J73" s="93">
        <f t="shared" si="20"/>
        <v>0</v>
      </c>
    </row>
  </sheetData>
  <sheetProtection sheet="1" objects="1" scenarios="1"/>
  <mergeCells count="1">
    <mergeCell ref="F3:K3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5:I42"/>
  <sheetViews>
    <sheetView zoomScale="80" zoomScaleNormal="80" zoomScalePageLayoutView="0" workbookViewId="0" topLeftCell="A13">
      <selection activeCell="H40" sqref="H40"/>
    </sheetView>
  </sheetViews>
  <sheetFormatPr defaultColWidth="11.421875" defaultRowHeight="12.75"/>
  <cols>
    <col min="1" max="1" width="4.8515625" style="1" customWidth="1"/>
    <col min="2" max="2" width="11.421875" style="1" customWidth="1"/>
    <col min="3" max="3" width="13.421875" style="1" customWidth="1"/>
    <col min="4" max="4" width="3.8515625" style="1" customWidth="1"/>
    <col min="5" max="5" width="12.8515625" style="1" bestFit="1" customWidth="1"/>
    <col min="6" max="6" width="11.421875" style="1" customWidth="1"/>
    <col min="7" max="7" width="4.28125" style="1" customWidth="1"/>
    <col min="8" max="8" width="17.57421875" style="1" bestFit="1" customWidth="1"/>
    <col min="9" max="16384" width="11.421875" style="1" customWidth="1"/>
  </cols>
  <sheetData>
    <row r="5" ht="12.75">
      <c r="H5" s="48" t="s">
        <v>70</v>
      </c>
    </row>
    <row r="8" ht="12.75">
      <c r="F8" s="1" t="s">
        <v>21</v>
      </c>
    </row>
    <row r="9" spans="2:8" ht="12.75">
      <c r="B9" s="1" t="s">
        <v>20</v>
      </c>
      <c r="C9" s="25"/>
      <c r="D9" s="20"/>
      <c r="F9" s="26"/>
      <c r="G9" s="49"/>
      <c r="H9" s="50"/>
    </row>
    <row r="11" spans="2:9" ht="12.75">
      <c r="B11" s="1" t="s">
        <v>22</v>
      </c>
      <c r="C11" s="25"/>
      <c r="D11" s="20"/>
      <c r="F11" s="1" t="s">
        <v>23</v>
      </c>
      <c r="I11" s="25"/>
    </row>
    <row r="17" ht="12.75">
      <c r="B17" s="1" t="s">
        <v>24</v>
      </c>
    </row>
    <row r="20" spans="1:8" ht="12.75">
      <c r="A20" s="51" t="s">
        <v>25</v>
      </c>
      <c r="B20" s="52">
        <f>'Ingresos Trim. 3'!G32</f>
        <v>0</v>
      </c>
      <c r="D20" s="51" t="s">
        <v>26</v>
      </c>
      <c r="E20" s="53">
        <f>'Ingresos Trim. 3'!H2</f>
        <v>0.21</v>
      </c>
      <c r="G20" s="51" t="s">
        <v>27</v>
      </c>
      <c r="H20" s="54">
        <f>B20*E20</f>
        <v>0</v>
      </c>
    </row>
    <row r="22" spans="1:8" ht="12.75">
      <c r="A22" s="57">
        <v>10</v>
      </c>
      <c r="B22" s="57">
        <f>'Ingresos Trim. 3'!G44</f>
        <v>0</v>
      </c>
      <c r="C22" s="1" t="s">
        <v>122</v>
      </c>
      <c r="E22" s="36">
        <v>0.21</v>
      </c>
      <c r="G22" s="57"/>
      <c r="H22" s="57">
        <f>B22*E22</f>
        <v>0</v>
      </c>
    </row>
    <row r="24" spans="5:8" ht="12.75">
      <c r="E24" s="1" t="s">
        <v>28</v>
      </c>
      <c r="G24" s="51" t="s">
        <v>84</v>
      </c>
      <c r="H24" s="55">
        <f>H20+H22</f>
        <v>0</v>
      </c>
    </row>
    <row r="28" spans="2:8" ht="12.75">
      <c r="B28" s="1" t="s">
        <v>29</v>
      </c>
      <c r="E28" s="56" t="s">
        <v>4</v>
      </c>
      <c r="F28" s="56"/>
      <c r="G28" s="56"/>
      <c r="H28" s="56" t="s">
        <v>31</v>
      </c>
    </row>
    <row r="29" spans="1:8" ht="12.75">
      <c r="A29" s="56" t="s">
        <v>30</v>
      </c>
      <c r="D29" s="51" t="s">
        <v>85</v>
      </c>
      <c r="E29" s="52">
        <f>'Gastos Trim. 3'!L54</f>
        <v>0</v>
      </c>
      <c r="G29" s="51" t="s">
        <v>86</v>
      </c>
      <c r="H29" s="52">
        <f>'Gastos Trim. 3'!V54</f>
        <v>0</v>
      </c>
    </row>
    <row r="30" ht="12.75">
      <c r="A30" s="56" t="s">
        <v>30</v>
      </c>
    </row>
    <row r="31" spans="1:8" ht="12.75">
      <c r="A31" s="1" t="s">
        <v>32</v>
      </c>
      <c r="D31" s="51" t="s">
        <v>87</v>
      </c>
      <c r="E31" s="57">
        <f>'Gastos Trim. 3'!L62</f>
        <v>0</v>
      </c>
      <c r="G31" s="51" t="s">
        <v>88</v>
      </c>
      <c r="H31" s="55">
        <f>'Gastos Trim. 3'!U60</f>
        <v>0</v>
      </c>
    </row>
    <row r="33" spans="3:8" ht="12.75">
      <c r="C33" s="1" t="s">
        <v>123</v>
      </c>
      <c r="D33" s="57">
        <v>36</v>
      </c>
      <c r="E33" s="57">
        <f>B22</f>
        <v>0</v>
      </c>
      <c r="G33" s="57">
        <v>37</v>
      </c>
      <c r="H33" s="57">
        <f>H22</f>
        <v>0</v>
      </c>
    </row>
    <row r="35" spans="3:8" ht="12.75">
      <c r="C35" s="1" t="s">
        <v>33</v>
      </c>
      <c r="G35" s="51" t="s">
        <v>89</v>
      </c>
      <c r="H35" s="55">
        <f>H29+H31+H33</f>
        <v>0</v>
      </c>
    </row>
    <row r="37" spans="3:8" ht="12.75">
      <c r="C37" s="1" t="s">
        <v>34</v>
      </c>
      <c r="G37" s="51" t="s">
        <v>36</v>
      </c>
      <c r="H37" s="55">
        <f>H24-H35</f>
        <v>0</v>
      </c>
    </row>
    <row r="40" spans="3:8" ht="12.75">
      <c r="C40" s="1" t="s">
        <v>37</v>
      </c>
      <c r="G40" s="51" t="s">
        <v>90</v>
      </c>
      <c r="H40" s="115">
        <f>IF('Liquidación Trim. 2'!H42&gt;=0,0,'Liquidación Trim. 2'!H42)</f>
        <v>0</v>
      </c>
    </row>
    <row r="42" spans="3:8" ht="12.75">
      <c r="C42" s="1" t="s">
        <v>35</v>
      </c>
      <c r="G42" s="51" t="s">
        <v>91</v>
      </c>
      <c r="H42" s="58">
        <f>H37+H40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TOMAS</cp:lastModifiedBy>
  <cp:lastPrinted>2014-10-20T10:41:54Z</cp:lastPrinted>
  <dcterms:created xsi:type="dcterms:W3CDTF">2012-04-19T07:28:40Z</dcterms:created>
  <dcterms:modified xsi:type="dcterms:W3CDTF">2016-05-04T11:24:53Z</dcterms:modified>
  <cp:category/>
  <cp:version/>
  <cp:contentType/>
  <cp:contentStatus/>
</cp:coreProperties>
</file>